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hub-my.sharepoint.com/personal/amysliwiec_groupe-atlantic_com/Documents/"/>
    </mc:Choice>
  </mc:AlternateContent>
  <xr:revisionPtr revIDLastSave="1" documentId="8_{83755E1B-FA92-4284-AD71-F35C29D76732}" xr6:coauthVersionLast="47" xr6:coauthVersionMax="47" xr10:uidLastSave="{84542820-045A-42C8-AF57-76270E49E350}"/>
  <bookViews>
    <workbookView xWindow="-105" yWindow="0" windowWidth="14610" windowHeight="15585" xr2:uid="{C1DD5527-3E3F-456E-A6CE-4C7E0137F05D}"/>
  </bookViews>
  <sheets>
    <sheet name="GAPolska cennik 2026 edycja 1" sheetId="1" r:id="rId1"/>
  </sheets>
  <definedNames>
    <definedName name="_FilterDatabase" localSheetId="0" hidden="1">'GAPolska cennik 2026 edycja 1'!$A$3:$P$4</definedName>
    <definedName name="_xlnm._FilterDatabase" localSheetId="0" hidden="1">'GAPolska cennik 2026 edycja 1'!$A$3:$P$578</definedName>
    <definedName name="Print_Titles" localSheetId="0">'GAPolska cennik 2026 edycja 1'!$1:$4</definedName>
    <definedName name="_xlnm.Print_Titles" localSheetId="0">'GAPolska cennik 2026 edycja 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530" i="1"/>
  <c r="P529" i="1"/>
  <c r="O161" i="1"/>
  <c r="O18" i="1"/>
  <c r="O21" i="1"/>
  <c r="O17" i="1"/>
  <c r="O20" i="1"/>
  <c r="O340" i="1"/>
  <c r="O181" i="1"/>
  <c r="O129" i="1"/>
  <c r="O167" i="1"/>
  <c r="O225" i="1"/>
  <c r="O166" i="1"/>
  <c r="O224" i="1"/>
  <c r="O168" i="1"/>
  <c r="O226" i="1"/>
  <c r="O374" i="1"/>
  <c r="O373" i="1"/>
  <c r="O172" i="1"/>
  <c r="O115" i="1"/>
  <c r="O377" i="1"/>
  <c r="O376" i="1"/>
  <c r="O112" i="1"/>
  <c r="O174" i="1"/>
  <c r="O371" i="1"/>
  <c r="O60" i="1"/>
  <c r="O113" i="1"/>
  <c r="O176" i="1"/>
  <c r="O370" i="1"/>
  <c r="O372" i="1"/>
  <c r="O173" i="1"/>
  <c r="O114" i="1"/>
  <c r="P541" i="1" l="1"/>
  <c r="P542" i="1"/>
  <c r="P340" i="1"/>
  <c r="P268" i="1"/>
  <c r="P269" i="1"/>
  <c r="N274" i="1" l="1"/>
  <c r="P274" i="1"/>
  <c r="N275" i="1"/>
  <c r="P275" i="1"/>
  <c r="N276" i="1"/>
  <c r="P276" i="1"/>
  <c r="N277" i="1"/>
  <c r="P277" i="1"/>
  <c r="N268" i="1"/>
  <c r="N269" i="1"/>
  <c r="N260" i="1"/>
  <c r="P260" i="1"/>
  <c r="N261" i="1"/>
  <c r="P261" i="1"/>
  <c r="N262" i="1"/>
  <c r="P262" i="1"/>
  <c r="N263" i="1"/>
  <c r="P263" i="1"/>
  <c r="N541" i="1" l="1"/>
  <c r="N526" i="1"/>
  <c r="N527" i="1"/>
  <c r="N528" i="1"/>
  <c r="N529" i="1"/>
  <c r="N531" i="1"/>
  <c r="N533" i="1"/>
  <c r="N535" i="1"/>
  <c r="N537" i="1"/>
  <c r="N539" i="1"/>
  <c r="N543" i="1"/>
  <c r="N545" i="1"/>
  <c r="N547" i="1"/>
  <c r="N549" i="1"/>
  <c r="N551" i="1"/>
  <c r="N553" i="1"/>
  <c r="N554" i="1"/>
  <c r="N555" i="1"/>
  <c r="N557" i="1"/>
  <c r="N559" i="1"/>
  <c r="N561" i="1"/>
  <c r="N563" i="1"/>
  <c r="N565" i="1"/>
  <c r="N567" i="1"/>
  <c r="N569" i="1"/>
  <c r="N571" i="1"/>
  <c r="N573" i="1"/>
  <c r="N574" i="1"/>
  <c r="N575" i="1"/>
  <c r="N576" i="1"/>
  <c r="N577" i="1"/>
  <c r="N578" i="1"/>
  <c r="N525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438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396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78" i="1"/>
  <c r="N318" i="1"/>
  <c r="N319" i="1"/>
  <c r="N367" i="1"/>
  <c r="N343" i="1"/>
  <c r="N326" i="1"/>
  <c r="N345" i="1"/>
  <c r="N325" i="1"/>
  <c r="N350" i="1"/>
  <c r="N361" i="1"/>
  <c r="N362" i="1"/>
  <c r="N320" i="1"/>
  <c r="N321" i="1"/>
  <c r="N322" i="1"/>
  <c r="N323" i="1"/>
  <c r="N324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4" i="1"/>
  <c r="N346" i="1"/>
  <c r="N347" i="1"/>
  <c r="N348" i="1"/>
  <c r="N349" i="1"/>
  <c r="N351" i="1"/>
  <c r="N352" i="1"/>
  <c r="N353" i="1"/>
  <c r="N354" i="1"/>
  <c r="N355" i="1"/>
  <c r="N356" i="1"/>
  <c r="N357" i="1"/>
  <c r="N358" i="1"/>
  <c r="N359" i="1"/>
  <c r="N360" i="1"/>
  <c r="N363" i="1"/>
  <c r="N364" i="1"/>
  <c r="N365" i="1"/>
  <c r="N366" i="1"/>
  <c r="N368" i="1"/>
  <c r="N369" i="1"/>
  <c r="N370" i="1"/>
  <c r="N371" i="1"/>
  <c r="N372" i="1"/>
  <c r="N373" i="1"/>
  <c r="N374" i="1"/>
  <c r="N375" i="1"/>
  <c r="N376" i="1"/>
  <c r="N377" i="1"/>
  <c r="N317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194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3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8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63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22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P278" i="1"/>
  <c r="P279" i="1"/>
  <c r="P280" i="1"/>
  <c r="P281" i="1"/>
  <c r="P282" i="1"/>
  <c r="P283" i="1"/>
  <c r="P284" i="1"/>
  <c r="P285" i="1"/>
  <c r="N280" i="1"/>
  <c r="N279" i="1"/>
  <c r="N278" i="1"/>
  <c r="N281" i="1"/>
  <c r="N282" i="1"/>
  <c r="N283" i="1"/>
  <c r="N284" i="1"/>
  <c r="N285" i="1"/>
  <c r="P231" i="1"/>
  <c r="P230" i="1"/>
  <c r="P45" i="1"/>
  <c r="P44" i="1"/>
  <c r="P43" i="1"/>
  <c r="P42" i="1"/>
  <c r="P41" i="1"/>
  <c r="P40" i="1"/>
  <c r="A7" i="1"/>
  <c r="P241" i="1"/>
  <c r="P237" i="1"/>
  <c r="P374" i="1"/>
  <c r="P326" i="1"/>
  <c r="P345" i="1"/>
  <c r="P325" i="1"/>
  <c r="P343" i="1" l="1"/>
  <c r="P367" i="1"/>
  <c r="P319" i="1"/>
  <c r="P259" i="1"/>
  <c r="N259" i="1"/>
  <c r="P258" i="1"/>
  <c r="N258" i="1"/>
  <c r="P257" i="1"/>
  <c r="N257" i="1"/>
  <c r="P256" i="1"/>
  <c r="N256" i="1"/>
  <c r="P255" i="1"/>
  <c r="N255" i="1"/>
  <c r="P254" i="1"/>
  <c r="N254" i="1"/>
  <c r="P253" i="1"/>
  <c r="N253" i="1"/>
  <c r="P252" i="1"/>
  <c r="N252" i="1"/>
  <c r="P251" i="1"/>
  <c r="N251" i="1"/>
  <c r="N264" i="1"/>
  <c r="P264" i="1"/>
  <c r="P239" i="1"/>
  <c r="P235" i="1" l="1"/>
  <c r="P236" i="1"/>
  <c r="P238" i="1"/>
  <c r="P240" i="1"/>
  <c r="P489" i="1" l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314" i="1"/>
  <c r="P315" i="1"/>
  <c r="P316" i="1"/>
  <c r="P350" i="1"/>
  <c r="P361" i="1"/>
  <c r="P362" i="1"/>
  <c r="P320" i="1"/>
  <c r="P321" i="1"/>
  <c r="N314" i="1"/>
  <c r="N315" i="1"/>
  <c r="N316" i="1"/>
  <c r="P72" i="1"/>
  <c r="P71" i="1"/>
  <c r="P578" i="1" l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0" i="1"/>
  <c r="P539" i="1"/>
  <c r="P538" i="1"/>
  <c r="P537" i="1"/>
  <c r="P536" i="1"/>
  <c r="P535" i="1"/>
  <c r="P534" i="1"/>
  <c r="P533" i="1"/>
  <c r="P532" i="1"/>
  <c r="P531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08" i="1"/>
  <c r="P507" i="1"/>
  <c r="P506" i="1"/>
  <c r="P468" i="1"/>
  <c r="P467" i="1"/>
  <c r="P466" i="1"/>
  <c r="P465" i="1"/>
  <c r="P464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3" i="1"/>
  <c r="P372" i="1"/>
  <c r="P371" i="1"/>
  <c r="P370" i="1"/>
  <c r="P369" i="1"/>
  <c r="P368" i="1"/>
  <c r="P366" i="1"/>
  <c r="P365" i="1"/>
  <c r="P364" i="1"/>
  <c r="P363" i="1"/>
  <c r="P360" i="1"/>
  <c r="P359" i="1"/>
  <c r="P358" i="1"/>
  <c r="P357" i="1"/>
  <c r="P356" i="1"/>
  <c r="P355" i="1"/>
  <c r="P354" i="1"/>
  <c r="P353" i="1"/>
  <c r="P352" i="1"/>
  <c r="P351" i="1"/>
  <c r="P349" i="1"/>
  <c r="P348" i="1"/>
  <c r="P347" i="1"/>
  <c r="P346" i="1"/>
  <c r="P344" i="1"/>
  <c r="P342" i="1"/>
  <c r="P341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4" i="1"/>
  <c r="P323" i="1"/>
  <c r="P322" i="1"/>
  <c r="P318" i="1"/>
  <c r="P317" i="1"/>
  <c r="N313" i="1"/>
  <c r="N312" i="1"/>
  <c r="N311" i="1"/>
  <c r="N310" i="1"/>
  <c r="N309" i="1"/>
  <c r="N308" i="1"/>
  <c r="N307" i="1"/>
  <c r="N306" i="1"/>
  <c r="P305" i="1"/>
  <c r="N305" i="1"/>
  <c r="P304" i="1"/>
  <c r="N304" i="1"/>
  <c r="P303" i="1"/>
  <c r="N303" i="1"/>
  <c r="P302" i="1"/>
  <c r="N302" i="1"/>
  <c r="P301" i="1"/>
  <c r="N301" i="1"/>
  <c r="P300" i="1"/>
  <c r="N300" i="1"/>
  <c r="P299" i="1"/>
  <c r="N299" i="1"/>
  <c r="P298" i="1"/>
  <c r="N298" i="1"/>
  <c r="P297" i="1"/>
  <c r="N297" i="1"/>
  <c r="P296" i="1"/>
  <c r="N296" i="1"/>
  <c r="P295" i="1"/>
  <c r="N295" i="1"/>
  <c r="P294" i="1"/>
  <c r="N294" i="1"/>
  <c r="P293" i="1"/>
  <c r="N293" i="1"/>
  <c r="P292" i="1"/>
  <c r="N292" i="1"/>
  <c r="P291" i="1"/>
  <c r="N291" i="1"/>
  <c r="P290" i="1"/>
  <c r="N290" i="1"/>
  <c r="P289" i="1"/>
  <c r="N289" i="1"/>
  <c r="P288" i="1"/>
  <c r="N288" i="1"/>
  <c r="P287" i="1"/>
  <c r="N287" i="1"/>
  <c r="P286" i="1"/>
  <c r="N286" i="1"/>
  <c r="P273" i="1"/>
  <c r="N273" i="1"/>
  <c r="P272" i="1"/>
  <c r="N272" i="1"/>
  <c r="P271" i="1"/>
  <c r="N271" i="1"/>
  <c r="P270" i="1"/>
  <c r="N270" i="1"/>
  <c r="P250" i="1"/>
  <c r="N250" i="1"/>
  <c r="P249" i="1"/>
  <c r="N249" i="1"/>
  <c r="P248" i="1"/>
  <c r="N248" i="1"/>
  <c r="P247" i="1"/>
  <c r="N247" i="1"/>
  <c r="P246" i="1"/>
  <c r="N246" i="1"/>
  <c r="P245" i="1"/>
  <c r="N245" i="1"/>
  <c r="P244" i="1"/>
  <c r="N244" i="1"/>
  <c r="P243" i="1"/>
  <c r="N243" i="1"/>
  <c r="P242" i="1"/>
  <c r="N242" i="1"/>
  <c r="P267" i="1"/>
  <c r="N267" i="1"/>
  <c r="P266" i="1"/>
  <c r="N266" i="1"/>
  <c r="P265" i="1"/>
  <c r="N265" i="1"/>
  <c r="P234" i="1"/>
  <c r="P233" i="1"/>
  <c r="P232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0" i="1"/>
  <c r="P69" i="1"/>
  <c r="P68" i="1"/>
  <c r="P67" i="1"/>
  <c r="P66" i="1"/>
  <c r="P65" i="1"/>
  <c r="P64" i="1"/>
  <c r="P63" i="1"/>
  <c r="P62" i="1"/>
  <c r="P61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A8" i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l="1"/>
  <c r="A130" i="1" s="1"/>
  <c r="A131" i="1" s="1"/>
  <c r="A132" i="1" s="1"/>
  <c r="A133" i="1" s="1"/>
  <c r="A134" i="1" s="1"/>
  <c r="A135" i="1" s="1"/>
  <c r="A136" i="1" l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l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l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l="1"/>
  <c r="A324" i="1" s="1"/>
  <c r="A325" i="1" l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l="1"/>
  <c r="A341" i="1" s="1"/>
  <c r="A342" i="1" s="1"/>
  <c r="A343" i="1" l="1"/>
  <c r="A344" i="1" s="1"/>
  <c r="A345" i="1" s="1"/>
  <c r="A346" i="1" l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l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64" i="1" s="1"/>
  <c r="A465" i="1" s="1"/>
  <c r="A466" i="1" s="1"/>
  <c r="A467" i="1" s="1"/>
  <c r="A468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l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</calcChain>
</file>

<file path=xl/sharedStrings.xml><?xml version="1.0" encoding="utf-8"?>
<sst xmlns="http://schemas.openxmlformats.org/spreadsheetml/2006/main" count="3219" uniqueCount="880">
  <si>
    <t>Lp.</t>
  </si>
  <si>
    <t>Marka</t>
  </si>
  <si>
    <t>Referencja</t>
  </si>
  <si>
    <t>Model / Nazwa</t>
  </si>
  <si>
    <t>Pojemność
(L)</t>
  </si>
  <si>
    <t>Moc
(kW)</t>
  </si>
  <si>
    <t>Kategoria 
urządzenia</t>
  </si>
  <si>
    <t>Kod EAN</t>
  </si>
  <si>
    <t>Kod CN</t>
  </si>
  <si>
    <t>Wymiary / Waga</t>
  </si>
  <si>
    <t>KGO</t>
  </si>
  <si>
    <t>Cena netto 
[zł]</t>
  </si>
  <si>
    <t>Cena brutto 
[zł]</t>
  </si>
  <si>
    <t>Wysokość 
[mm]</t>
  </si>
  <si>
    <t>Szerokość 
[mm]</t>
  </si>
  <si>
    <t>Głębokość 
[mm]</t>
  </si>
  <si>
    <t>Waga 
[kg]</t>
  </si>
  <si>
    <t>ATLANTIC</t>
  </si>
  <si>
    <t>002449</t>
  </si>
  <si>
    <r>
      <rPr>
        <b/>
        <sz val="15"/>
        <rFont val="Calibri"/>
        <family val="2"/>
        <charset val="238"/>
      </rPr>
      <t xml:space="preserve">COZYTOUCH 2
</t>
    </r>
    <r>
      <rPr>
        <sz val="15"/>
        <rFont val="Calibri"/>
        <family val="2"/>
        <charset val="238"/>
      </rPr>
      <t>centralka umożliwiająca zdalne zarządzanie przy pomocy aplikacji mobilnej</t>
    </r>
  </si>
  <si>
    <t>-</t>
  </si>
  <si>
    <t>SYSTEMY 
STEROWANIA</t>
  </si>
  <si>
    <t>85169000 </t>
  </si>
  <si>
    <t>90321020 </t>
  </si>
  <si>
    <t>074231</t>
  </si>
  <si>
    <t>84039090</t>
  </si>
  <si>
    <t>074213</t>
  </si>
  <si>
    <t>90321020</t>
  </si>
  <si>
    <t>074214</t>
  </si>
  <si>
    <t>074511</t>
  </si>
  <si>
    <t>3 116 370 745 117 </t>
  </si>
  <si>
    <t>074513</t>
  </si>
  <si>
    <t>ACV</t>
  </si>
  <si>
    <r>
      <rPr>
        <b/>
        <sz val="15"/>
        <color rgb="FF000000"/>
        <rFont val="Calibri"/>
        <family val="2"/>
        <charset val="238"/>
      </rPr>
      <t>ZONE UNIT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cyfrowy regulator pokojowy do współpracacy z Control Unit</t>
    </r>
  </si>
  <si>
    <r>
      <rPr>
        <b/>
        <sz val="15"/>
        <color rgb="FF000000"/>
        <rFont val="Calibri"/>
        <family val="2"/>
        <charset val="238"/>
      </rPr>
      <t>CONTROL UNIT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regulator z czujnikiem temperatury zewnętrznej AF200</t>
    </r>
  </si>
  <si>
    <t>ORCON</t>
  </si>
  <si>
    <r>
      <rPr>
        <b/>
        <sz val="15"/>
        <color rgb="FF000000"/>
        <rFont val="Calibri"/>
        <family val="2"/>
        <charset val="238"/>
      </rPr>
      <t>Ventiflow Remote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naścienny panel sterujący wentylacją ORCON</t>
    </r>
  </si>
  <si>
    <r>
      <rPr>
        <b/>
        <sz val="15"/>
        <color rgb="FF000000"/>
        <rFont val="Calibri"/>
        <family val="2"/>
        <charset val="238"/>
      </rPr>
      <t>Ventiflow Control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Podtynkowy programator z wyświetlaczem 
sterujący wentylacją ORCON</t>
    </r>
  </si>
  <si>
    <r>
      <rPr>
        <b/>
        <sz val="15"/>
        <color rgb="FF000000"/>
        <rFont val="Calibri"/>
        <family val="2"/>
        <charset val="238"/>
      </rPr>
      <t>Ventiflow CO2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Czujnik kontroli CO2 dedykowany do wentylacji ORCON</t>
    </r>
  </si>
  <si>
    <r>
      <rPr>
        <b/>
        <sz val="15"/>
        <color rgb="FF000000"/>
        <rFont val="Calibri"/>
        <family val="2"/>
        <charset val="238"/>
      </rPr>
      <t>Ventiflow CO2 R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Czujnik kontroli CO2 z możliwością sterowania wentylacją ORCON</t>
    </r>
  </si>
  <si>
    <r>
      <rPr>
        <b/>
        <sz val="15"/>
        <color rgb="FF000000"/>
        <rFont val="Calibri"/>
        <family val="2"/>
        <charset val="238"/>
      </rPr>
      <t>Ventiflow CO2 R+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Podtynkowy czujnik kontroli CO2 z możliwością sterowania wentylacją ORCON</t>
    </r>
  </si>
  <si>
    <t>GRZEJNIKI ELEKTRYCZNE</t>
  </si>
  <si>
    <t>85162950</t>
  </si>
  <si>
    <t>002091</t>
  </si>
  <si>
    <r>
      <rPr>
        <b/>
        <sz val="15"/>
        <color rgb="FF000000"/>
        <rFont val="Calibri"/>
        <family val="2"/>
        <charset val="238"/>
      </rPr>
      <t>SOLIUS Wi-Fi 750W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promiennik ciepła</t>
    </r>
  </si>
  <si>
    <t>85162999 </t>
  </si>
  <si>
    <t>002092</t>
  </si>
  <si>
    <r>
      <rPr>
        <b/>
        <sz val="15"/>
        <color rgb="FF000000"/>
        <rFont val="Calibri"/>
        <family val="2"/>
        <charset val="238"/>
      </rPr>
      <t>SOLIUS Wi-Fi 1000W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promiennik ciepła</t>
    </r>
  </si>
  <si>
    <t>002093</t>
  </si>
  <si>
    <r>
      <rPr>
        <b/>
        <sz val="15"/>
        <color rgb="FF000000"/>
        <rFont val="Calibri"/>
        <family val="2"/>
        <charset val="238"/>
      </rPr>
      <t>SOLIUS Wi-Fi 1500W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promiennik ciepła</t>
    </r>
  </si>
  <si>
    <t>002094</t>
  </si>
  <si>
    <r>
      <rPr>
        <b/>
        <sz val="15"/>
        <color rgb="FF000000"/>
        <rFont val="Calibri"/>
        <family val="2"/>
        <charset val="238"/>
      </rPr>
      <t>SOLIUS Wi-Fi 2000W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promiennik ciepła</t>
    </r>
  </si>
  <si>
    <t>3 410 530 020 947</t>
  </si>
  <si>
    <r>
      <rPr>
        <b/>
        <sz val="15"/>
        <color rgb="FF000000"/>
        <rFont val="Calibri"/>
        <family val="2"/>
        <charset val="238"/>
      </rPr>
      <t>FURNO WI-FI 750W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radiator ciepła</t>
    </r>
  </si>
  <si>
    <r>
      <rPr>
        <b/>
        <sz val="15"/>
        <color rgb="FF000000"/>
        <rFont val="Calibri"/>
        <family val="2"/>
        <charset val="238"/>
      </rPr>
      <t>FURNO WI-FI 1000W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radiator ciepła</t>
    </r>
  </si>
  <si>
    <r>
      <rPr>
        <b/>
        <sz val="15"/>
        <color rgb="FF000000"/>
        <rFont val="Calibri"/>
        <family val="2"/>
        <charset val="238"/>
      </rPr>
      <t>FURNO WI-FI 1500W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radiator ciepła</t>
    </r>
  </si>
  <si>
    <r>
      <rPr>
        <b/>
        <sz val="15"/>
        <color rgb="FF000000"/>
        <rFont val="Calibri"/>
        <family val="2"/>
        <charset val="238"/>
      </rPr>
      <t>FURNO WI-FI 2000W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radiator ciepła</t>
    </r>
  </si>
  <si>
    <t>39269097 </t>
  </si>
  <si>
    <t>002393</t>
  </si>
  <si>
    <t>SUSZARKI ŁAZIENKOWE</t>
  </si>
  <si>
    <t>85162910</t>
  </si>
  <si>
    <t>002394</t>
  </si>
  <si>
    <t>002390</t>
  </si>
  <si>
    <t>002391</t>
  </si>
  <si>
    <t>002392</t>
  </si>
  <si>
    <t>85162910 </t>
  </si>
  <si>
    <t>021425</t>
  </si>
  <si>
    <t>WISZĄCE KOTŁY KONDENSACYJNE</t>
  </si>
  <si>
    <t>021426</t>
  </si>
  <si>
    <r>
      <rPr>
        <b/>
        <sz val="15"/>
        <color rgb="FF000000"/>
        <rFont val="Calibri"/>
        <family val="2"/>
        <charset val="238"/>
      </rPr>
      <t>ILEA SOLO 20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</si>
  <si>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t>021436</t>
  </si>
  <si>
    <t>021427</t>
  </si>
  <si>
    <r>
      <rPr>
        <b/>
        <sz val="15"/>
        <color rgb="FF000000"/>
        <rFont val="Calibri"/>
        <family val="2"/>
        <charset val="238"/>
      </rPr>
      <t>ILEA 18/25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</si>
  <si>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t>021428</t>
  </si>
  <si>
    <t>021429</t>
  </si>
  <si>
    <r>
      <rPr>
        <b/>
        <sz val="15"/>
        <color rgb="FF000000"/>
        <rFont val="Calibri"/>
        <family val="2"/>
        <charset val="238"/>
      </rPr>
      <t>KOMPAKT HRE ECO 18 SOLO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</si>
  <si>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r>
      <rPr>
        <b/>
        <sz val="15"/>
        <color rgb="FF000000"/>
        <rFont val="Calibri"/>
        <family val="2"/>
        <charset val="238"/>
      </rPr>
      <t>KOMPAKT HR ECO 24 SOLO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</si>
  <si>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r>
      <rPr>
        <b/>
        <sz val="15"/>
        <color rgb="FF000000"/>
        <rFont val="Calibri"/>
        <family val="2"/>
        <charset val="238"/>
      </rPr>
      <t>KOMPAKT HRE ECO 30 SOLO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</si>
  <si>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r>
      <rPr>
        <b/>
        <sz val="15"/>
        <color rgb="FF000000"/>
        <rFont val="Calibri"/>
        <family val="2"/>
        <charset val="238"/>
      </rPr>
      <t>KOMPAKT HRE ECO 40 SOLO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</si>
  <si>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r>
      <rPr>
        <b/>
        <sz val="15"/>
        <color rgb="FF000000"/>
        <rFont val="Calibri"/>
        <family val="2"/>
        <charset val="238"/>
      </rPr>
      <t>KOMPAKT HRE ECO 18/24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</si>
  <si>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KOMPAKT HR ECO 24/28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</si>
  <si>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KOMPAKT HR ECO 30/36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</si>
  <si>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t>074432</t>
  </si>
  <si>
    <t>074433</t>
  </si>
  <si>
    <t>074434</t>
  </si>
  <si>
    <t>074435</t>
  </si>
  <si>
    <t>074421</t>
  </si>
  <si>
    <t>074442</t>
  </si>
  <si>
    <t>074443</t>
  </si>
  <si>
    <t>074092</t>
  </si>
  <si>
    <t>074212</t>
  </si>
  <si>
    <t>074288</t>
  </si>
  <si>
    <t>074275</t>
  </si>
  <si>
    <t>074391</t>
  </si>
  <si>
    <t>074286</t>
  </si>
  <si>
    <t>074287</t>
  </si>
  <si>
    <t>074203</t>
  </si>
  <si>
    <t>073329</t>
  </si>
  <si>
    <t>84191900</t>
  </si>
  <si>
    <t>73072980</t>
  </si>
  <si>
    <t>021818</t>
  </si>
  <si>
    <t xml:space="preserve">STOJĄCE KOTŁY KONDENSACYJNE </t>
  </si>
  <si>
    <t>021819</t>
  </si>
  <si>
    <r>
      <rPr>
        <b/>
        <sz val="15"/>
        <color rgb="FF000000"/>
        <rFont val="Calibri"/>
        <family val="2"/>
        <charset val="238"/>
      </rPr>
      <t>KURAMA EXCELLENCE 25/35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</si>
  <si>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t>na zapytanie</t>
  </si>
  <si>
    <t>YGNIS</t>
  </si>
  <si>
    <t>041887</t>
  </si>
  <si>
    <r>
      <rPr>
        <b/>
        <sz val="15"/>
        <color rgb="FF000000"/>
        <rFont val="Calibri"/>
        <family val="2"/>
        <charset val="238"/>
      </rPr>
      <t>CONDENSINOX 40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</si>
  <si>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t>041888</t>
  </si>
  <si>
    <r>
      <rPr>
        <b/>
        <sz val="15"/>
        <color rgb="FF000000"/>
        <rFont val="Calibri"/>
        <family val="2"/>
        <charset val="238"/>
      </rPr>
      <t>CONDENSINOX 60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</si>
  <si>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t>041889</t>
  </si>
  <si>
    <r>
      <rPr>
        <b/>
        <sz val="15"/>
        <color rgb="FF000000"/>
        <rFont val="Calibri"/>
        <family val="2"/>
        <charset val="238"/>
      </rPr>
      <t>CONDENSINOX 80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</si>
  <si>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t>041890</t>
  </si>
  <si>
    <r>
      <rPr>
        <b/>
        <sz val="15"/>
        <color rgb="FF000000"/>
        <rFont val="Calibri"/>
        <family val="2"/>
        <charset val="238"/>
      </rPr>
      <t>CONDENSINOX 100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</t>
    </r>
  </si>
  <si>
    <t>556143</t>
  </si>
  <si>
    <t>556144</t>
  </si>
  <si>
    <t>556145</t>
  </si>
  <si>
    <t>556146</t>
  </si>
  <si>
    <t>556147</t>
  </si>
  <si>
    <t>556148</t>
  </si>
  <si>
    <t>556149</t>
  </si>
  <si>
    <t>556150</t>
  </si>
  <si>
    <t>556151</t>
  </si>
  <si>
    <t>556152</t>
  </si>
  <si>
    <t>90</t>
  </si>
  <si>
    <t>120</t>
  </si>
  <si>
    <t>250</t>
  </si>
  <si>
    <t>50</t>
  </si>
  <si>
    <t>30</t>
  </si>
  <si>
    <t>20</t>
  </si>
  <si>
    <r>
      <rPr>
        <b/>
        <sz val="15"/>
        <color rgb="FF000000"/>
        <rFont val="Calibri"/>
        <family val="2"/>
        <charset val="238"/>
      </rPr>
      <t>RFF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czujnik temperatury pomieszczenia do współpracy z Control Unit</t>
    </r>
  </si>
  <si>
    <r>
      <rPr>
        <b/>
        <sz val="15"/>
        <color rgb="FF000000"/>
        <rFont val="Calibri"/>
        <family val="2"/>
        <charset val="238"/>
      </rPr>
      <t>CONTROL UNIT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ścienna skrzynka montażowa</t>
    </r>
  </si>
  <si>
    <r>
      <rPr>
        <b/>
        <sz val="15"/>
        <color rgb="FF000000"/>
        <rFont val="Calibri"/>
        <family val="2"/>
        <charset val="238"/>
      </rPr>
      <t>ZMC2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moduł z czujnikiem temp. zasilania VF202 do współpracy z Room Unit</t>
    </r>
  </si>
  <si>
    <r>
      <rPr>
        <b/>
        <sz val="15"/>
        <rFont val="Calibri"/>
        <family val="2"/>
        <charset val="238"/>
      </rPr>
      <t xml:space="preserve">COZYTOUCH 2
</t>
    </r>
    <r>
      <rPr>
        <sz val="15"/>
        <rFont val="Calibri"/>
        <family val="2"/>
        <charset val="238"/>
      </rPr>
      <t>centralka umożliwiająca zdalne zarządzanie przy pomocy aplikacji mobilnej</t>
    </r>
  </si>
  <si>
    <t>074111</t>
  </si>
  <si>
    <r>
      <rPr>
        <b/>
        <sz val="15"/>
        <color rgb="FF000000"/>
        <rFont val="Calibri"/>
        <family val="2"/>
        <charset val="238"/>
      </rPr>
      <t>KVT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zanurzeniowy czujnik temperatury do współpracy z Control Unit/ZMC2</t>
    </r>
  </si>
  <si>
    <t>059592</t>
  </si>
  <si>
    <t>3 410 530 595 926</t>
  </si>
  <si>
    <t>84039090 </t>
  </si>
  <si>
    <t>059261</t>
  </si>
  <si>
    <t>3 660 585 592 610</t>
  </si>
  <si>
    <t>059260</t>
  </si>
  <si>
    <t>3 116 370 592 605</t>
  </si>
  <si>
    <t xml:space="preserve">090967 </t>
  </si>
  <si>
    <t xml:space="preserve">90321020 </t>
  </si>
  <si>
    <t>059752</t>
  </si>
  <si>
    <t>3 410 530 597 524</t>
  </si>
  <si>
    <t>059751</t>
  </si>
  <si>
    <t>3 116 370 597 518</t>
  </si>
  <si>
    <t>84041000 </t>
  </si>
  <si>
    <t>059516</t>
  </si>
  <si>
    <t>3 660 585 595 161</t>
  </si>
  <si>
    <t>059833</t>
  </si>
  <si>
    <t>3 116 370 598 331</t>
  </si>
  <si>
    <t>082733</t>
  </si>
  <si>
    <t xml:space="preserve">84041000 </t>
  </si>
  <si>
    <r>
      <rPr>
        <b/>
        <sz val="15"/>
        <color rgb="FF000000"/>
        <rFont val="Calibri"/>
        <family val="2"/>
        <charset val="238"/>
      </rPr>
      <t>HEATMASTER 60 N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</si>
  <si>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t>KOTŁY INWESTYCYJNE</t>
  </si>
  <si>
    <r>
      <rPr>
        <b/>
        <sz val="15"/>
        <color rgb="FF000000"/>
        <rFont val="Calibri"/>
        <family val="2"/>
        <charset val="238"/>
      </rPr>
      <t>HEATMASTER 70 N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</si>
  <si>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HEATMASTER 100 N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</si>
  <si>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HEATMASTER 201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</si>
  <si>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HEATMASTER 200 N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</si>
  <si>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HEATMASTER 200 F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 z palnikiem Riello RG4S</t>
    </r>
  </si>
  <si>
    <r>
      <rPr>
        <b/>
        <sz val="15"/>
        <color rgb="FF000000"/>
        <rFont val="Calibri"/>
        <family val="2"/>
        <charset val="238"/>
      </rPr>
      <t>DELTA PRO S 25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</si>
  <si>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DELTA PRO S 45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</t>
    </r>
  </si>
  <si>
    <r>
      <rPr>
        <b/>
        <sz val="15"/>
        <color rgb="FF000000"/>
        <rFont val="Calibri"/>
        <family val="2"/>
        <charset val="238"/>
      </rPr>
      <t>DELTA PRO S 55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kocioł c.o./c.w.u.</t>
    </r>
  </si>
  <si>
    <t>ENERGIE ODNAWIALNE</t>
  </si>
  <si>
    <t>85161080</t>
  </si>
  <si>
    <t>85161080 </t>
  </si>
  <si>
    <t>520396</t>
  </si>
  <si>
    <t>Wymiary i waga jednostek dostępne w katalogu produktów</t>
  </si>
  <si>
    <t>520397</t>
  </si>
  <si>
    <t>520401</t>
  </si>
  <si>
    <t>520402</t>
  </si>
  <si>
    <t>84186100 </t>
  </si>
  <si>
    <t>526652</t>
  </si>
  <si>
    <t>526653</t>
  </si>
  <si>
    <t>526662</t>
  </si>
  <si>
    <t>526663</t>
  </si>
  <si>
    <t>84186900 </t>
  </si>
  <si>
    <t>080480</t>
  </si>
  <si>
    <t>080484</t>
  </si>
  <si>
    <t>102198</t>
  </si>
  <si>
    <t>909197</t>
  </si>
  <si>
    <t>570630</t>
  </si>
  <si>
    <t>076446</t>
  </si>
  <si>
    <t>84189990</t>
  </si>
  <si>
    <t>076311</t>
  </si>
  <si>
    <t>570629</t>
  </si>
  <si>
    <t>500097</t>
  </si>
  <si>
    <t>500098</t>
  </si>
  <si>
    <t>074666</t>
  </si>
  <si>
    <t>075311</t>
  </si>
  <si>
    <t>074872</t>
  </si>
  <si>
    <t>520260</t>
  </si>
  <si>
    <t>074667</t>
  </si>
  <si>
    <t>520270</t>
  </si>
  <si>
    <t>198745</t>
  </si>
  <si>
    <t>90268080 </t>
  </si>
  <si>
    <t>074077</t>
  </si>
  <si>
    <t>074994</t>
  </si>
  <si>
    <t>075327</t>
  </si>
  <si>
    <t>84189990 </t>
  </si>
  <si>
    <t>076312</t>
  </si>
  <si>
    <t>073991</t>
  </si>
  <si>
    <t>074665</t>
  </si>
  <si>
    <t>074873</t>
  </si>
  <si>
    <t>073989</t>
  </si>
  <si>
    <t>073990</t>
  </si>
  <si>
    <t>072887</t>
  </si>
  <si>
    <t>074668</t>
  </si>
  <si>
    <t>074993</t>
  </si>
  <si>
    <t>074995</t>
  </si>
  <si>
    <t>523574</t>
  </si>
  <si>
    <t>074241</t>
  </si>
  <si>
    <t>809532</t>
  </si>
  <si>
    <t>875033</t>
  </si>
  <si>
    <t>074049</t>
  </si>
  <si>
    <t>072888</t>
  </si>
  <si>
    <t>074240</t>
  </si>
  <si>
    <t>074862</t>
  </si>
  <si>
    <t>809644</t>
  </si>
  <si>
    <t>85168080 </t>
  </si>
  <si>
    <t>075100</t>
  </si>
  <si>
    <t>85169000</t>
  </si>
  <si>
    <t>REKUPERACJA</t>
  </si>
  <si>
    <t>OGRZEWACZE WODY</t>
  </si>
  <si>
    <t>831251</t>
  </si>
  <si>
    <t>861387</t>
  </si>
  <si>
    <r>
      <rPr>
        <b/>
        <sz val="15"/>
        <color rgb="FF000000"/>
        <rFont val="Calibri"/>
        <family val="2"/>
        <charset val="238"/>
      </rPr>
      <t>OPRO+ H 80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model wiszący POZIOMO</t>
    </r>
  </si>
  <si>
    <r>
      <rPr>
        <b/>
        <sz val="15"/>
        <color rgb="FF000000"/>
        <rFont val="Calibri"/>
        <family val="2"/>
        <charset val="238"/>
      </rPr>
      <t>OPRO+ H 100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model wiszący POZIOMO</t>
    </r>
  </si>
  <si>
    <t>ZASOBNIKI 
C.W.U.</t>
  </si>
  <si>
    <t>874036</t>
  </si>
  <si>
    <t>874037</t>
  </si>
  <si>
    <t>930114</t>
  </si>
  <si>
    <t>930115</t>
  </si>
  <si>
    <t>930117</t>
  </si>
  <si>
    <t>930118</t>
  </si>
  <si>
    <t>930119</t>
  </si>
  <si>
    <t>930150</t>
  </si>
  <si>
    <t>930151</t>
  </si>
  <si>
    <t>930153</t>
  </si>
  <si>
    <t>930154</t>
  </si>
  <si>
    <t>930155</t>
  </si>
  <si>
    <t>930136</t>
  </si>
  <si>
    <t>930137</t>
  </si>
  <si>
    <t>930139</t>
  </si>
  <si>
    <t>930140</t>
  </si>
  <si>
    <t>930141</t>
  </si>
  <si>
    <t>930142</t>
  </si>
  <si>
    <t>930143</t>
  </si>
  <si>
    <t>029405</t>
  </si>
  <si>
    <t>029406</t>
  </si>
  <si>
    <t>029407</t>
  </si>
  <si>
    <t>029408</t>
  </si>
  <si>
    <t>009243</t>
  </si>
  <si>
    <t>100</t>
  </si>
  <si>
    <t>370</t>
  </si>
  <si>
    <t>610</t>
  </si>
  <si>
    <t>027000</t>
  </si>
  <si>
    <t>AUSTRIA EMAIL</t>
  </si>
  <si>
    <t>074893</t>
  </si>
  <si>
    <t>ZBIORNIKI 
BUFOROWE</t>
  </si>
  <si>
    <t>074894</t>
  </si>
  <si>
    <t>074895</t>
  </si>
  <si>
    <t>074896</t>
  </si>
  <si>
    <t>341110</t>
  </si>
  <si>
    <t>801070</t>
  </si>
  <si>
    <t>801040</t>
  </si>
  <si>
    <t>39219010</t>
  </si>
  <si>
    <t>803022</t>
  </si>
  <si>
    <t>803050</t>
  </si>
  <si>
    <t>807030</t>
  </si>
  <si>
    <t>341480</t>
  </si>
  <si>
    <t>803030</t>
  </si>
  <si>
    <t>345540</t>
  </si>
  <si>
    <t>364250</t>
  </si>
  <si>
    <t>821030</t>
  </si>
  <si>
    <t>821091</t>
  </si>
  <si>
    <t>821100</t>
  </si>
  <si>
    <t>821110</t>
  </si>
  <si>
    <t>947085</t>
  </si>
  <si>
    <t>947087</t>
  </si>
  <si>
    <t>907240</t>
  </si>
  <si>
    <t>907270</t>
  </si>
  <si>
    <t>947092 </t>
  </si>
  <si>
    <t>002460</t>
  </si>
  <si>
    <t>002461</t>
  </si>
  <si>
    <t>002462</t>
  </si>
  <si>
    <t>002463</t>
  </si>
  <si>
    <t>002464</t>
  </si>
  <si>
    <t>100490</t>
  </si>
  <si>
    <t>100491</t>
  </si>
  <si>
    <t>100492</t>
  </si>
  <si>
    <t>100493</t>
  </si>
  <si>
    <t>100494</t>
  </si>
  <si>
    <r>
      <rPr>
        <b/>
        <sz val="15"/>
        <color rgb="FF000000"/>
        <rFont val="Calibri"/>
        <family val="2"/>
        <charset val="238"/>
      </rPr>
      <t>Ventiflow CO</t>
    </r>
    <r>
      <rPr>
        <b/>
        <vertAlign val="subscript"/>
        <sz val="15"/>
        <color rgb="FF000000"/>
        <rFont val="Calibri"/>
        <family val="2"/>
        <charset val="238"/>
      </rPr>
      <t xml:space="preserve">2
</t>
    </r>
    <r>
      <rPr>
        <sz val="15"/>
        <color rgb="FF000000"/>
        <rFont val="Calibri"/>
        <family val="2"/>
        <charset val="238"/>
      </rPr>
      <t>Czujnik kontroli CO</t>
    </r>
    <r>
      <rPr>
        <vertAlign val="sub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dedykowany do wentylacji ORCON</t>
    </r>
  </si>
  <si>
    <r>
      <rPr>
        <b/>
        <sz val="15"/>
        <color rgb="FF000000"/>
        <rFont val="Calibri"/>
        <family val="2"/>
        <charset val="238"/>
      </rPr>
      <t>Ventiflow CO</t>
    </r>
    <r>
      <rPr>
        <b/>
        <vertAlign val="subscript"/>
        <sz val="15"/>
        <color rgb="FF000000"/>
        <rFont val="Calibri"/>
        <family val="2"/>
        <charset val="238"/>
      </rPr>
      <t>2</t>
    </r>
    <r>
      <rPr>
        <b/>
        <sz val="15"/>
        <color rgb="FF000000"/>
        <rFont val="Calibri"/>
        <family val="2"/>
        <charset val="238"/>
      </rPr>
      <t xml:space="preserve"> R
</t>
    </r>
    <r>
      <rPr>
        <sz val="15"/>
        <color rgb="FF000000"/>
        <rFont val="Calibri"/>
        <family val="2"/>
        <charset val="238"/>
      </rPr>
      <t>Czujnik kontroli CO</t>
    </r>
    <r>
      <rPr>
        <vertAlign val="sub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z możliwością sterowania wentylacją ORCON</t>
    </r>
  </si>
  <si>
    <r>
      <t xml:space="preserve">Ventiflow CO2 R+
</t>
    </r>
    <r>
      <rPr>
        <sz val="15"/>
        <color rgb="FF000000"/>
        <rFont val="Calibri"/>
        <family val="2"/>
        <charset val="238"/>
      </rPr>
      <t>Podtynkowy czujnik kontroli  CO</t>
    </r>
    <r>
      <rPr>
        <vertAlign val="sub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z możliwością sterowania wentylacją ORCON</t>
    </r>
  </si>
  <si>
    <r>
      <rPr>
        <b/>
        <sz val="15"/>
        <color rgb="FF000000"/>
        <rFont val="Calibri"/>
        <family val="2"/>
        <charset val="238"/>
      </rPr>
      <t xml:space="preserve">Ventiflow Control
</t>
    </r>
    <r>
      <rPr>
        <sz val="15"/>
        <color rgb="FF000000"/>
        <rFont val="Calibri"/>
        <family val="2"/>
        <charset val="238"/>
      </rPr>
      <t>podtynkowy programator z wyświetlaczem 
sterujący wentylacją ORCON</t>
    </r>
  </si>
  <si>
    <r>
      <rPr>
        <b/>
        <sz val="15"/>
        <color rgb="FF000000"/>
        <rFont val="Calibri"/>
        <family val="2"/>
        <charset val="238"/>
      </rPr>
      <t xml:space="preserve">HRC-350 MaxComfort
</t>
    </r>
    <r>
      <rPr>
        <sz val="15"/>
        <color rgb="FF000000"/>
        <rFont val="Calibri"/>
        <family val="2"/>
        <charset val="238"/>
      </rPr>
      <t>centrala wentylacyjna naścienna
wydajność 400m</t>
    </r>
    <r>
      <rPr>
        <vertAlign val="superscript"/>
        <sz val="15"/>
        <color rgb="FF000000"/>
        <rFont val="Calibri"/>
        <family val="2"/>
        <charset val="238"/>
      </rPr>
      <t>3</t>
    </r>
    <r>
      <rPr>
        <sz val="15"/>
        <color rgb="FF000000"/>
        <rFont val="Calibri"/>
        <family val="2"/>
        <charset val="238"/>
      </rPr>
      <t>/h</t>
    </r>
  </si>
  <si>
    <r>
      <rPr>
        <b/>
        <sz val="15"/>
        <color rgb="FF000000"/>
        <rFont val="Calibri"/>
        <family val="2"/>
        <charset val="238"/>
      </rPr>
      <t xml:space="preserve">HRC-450 MaxComfort
</t>
    </r>
    <r>
      <rPr>
        <sz val="15"/>
        <color rgb="FF000000"/>
        <rFont val="Calibri"/>
        <family val="2"/>
        <charset val="238"/>
      </rPr>
      <t>centrala wentylacyjna naścienna
wydajność 500m</t>
    </r>
    <r>
      <rPr>
        <vertAlign val="superscript"/>
        <sz val="15"/>
        <color rgb="FF000000"/>
        <rFont val="Calibri"/>
        <family val="2"/>
        <charset val="238"/>
      </rPr>
      <t>3</t>
    </r>
    <r>
      <rPr>
        <sz val="15"/>
        <color rgb="FF000000"/>
        <rFont val="Calibri"/>
        <family val="2"/>
        <charset val="238"/>
      </rPr>
      <t>/h</t>
    </r>
  </si>
  <si>
    <r>
      <rPr>
        <b/>
        <sz val="15"/>
        <color rgb="FF000000"/>
        <rFont val="Calibri"/>
        <family val="2"/>
        <charset val="238"/>
      </rPr>
      <t xml:space="preserve">HRC-260 OptiAir
</t>
    </r>
    <r>
      <rPr>
        <sz val="15"/>
        <color rgb="FF000000"/>
        <rFont val="Calibri"/>
        <family val="2"/>
        <charset val="238"/>
      </rPr>
      <t>centrala wentylacyjna podsufitowa
wydajność 260m</t>
    </r>
    <r>
      <rPr>
        <vertAlign val="superscript"/>
        <sz val="15"/>
        <color rgb="FF000000"/>
        <rFont val="Calibri"/>
        <family val="2"/>
        <charset val="238"/>
      </rPr>
      <t>3</t>
    </r>
    <r>
      <rPr>
        <sz val="15"/>
        <color rgb="FF000000"/>
        <rFont val="Calibri"/>
        <family val="2"/>
        <charset val="238"/>
      </rPr>
      <t>/h</t>
    </r>
  </si>
  <si>
    <r>
      <rPr>
        <b/>
        <sz val="15"/>
        <color rgb="FF000000"/>
        <rFont val="Calibri"/>
        <family val="2"/>
        <charset val="238"/>
      </rPr>
      <t xml:space="preserve">HRC-360 OptiAir
</t>
    </r>
    <r>
      <rPr>
        <sz val="15"/>
        <color rgb="FF000000"/>
        <rFont val="Calibri"/>
        <family val="2"/>
        <charset val="238"/>
      </rPr>
      <t>centrala wentylacyjna podsufitowa
wydajność 360m</t>
    </r>
    <r>
      <rPr>
        <vertAlign val="superscript"/>
        <sz val="15"/>
        <color rgb="FF000000"/>
        <rFont val="Calibri"/>
        <family val="2"/>
        <charset val="238"/>
      </rPr>
      <t>3</t>
    </r>
    <r>
      <rPr>
        <sz val="15"/>
        <color rgb="FF000000"/>
        <rFont val="Calibri"/>
        <family val="2"/>
        <charset val="238"/>
      </rPr>
      <t>/h</t>
    </r>
  </si>
  <si>
    <r>
      <rPr>
        <b/>
        <sz val="15"/>
        <color rgb="FF000000"/>
        <rFont val="Calibri"/>
        <family val="2"/>
        <charset val="238"/>
      </rPr>
      <t xml:space="preserve">OPRO+ V 120
</t>
    </r>
    <r>
      <rPr>
        <sz val="15"/>
        <color rgb="FF000000"/>
        <rFont val="Calibri"/>
        <family val="2"/>
        <charset val="238"/>
      </rPr>
      <t>model wiszący PIONOWO</t>
    </r>
  </si>
  <si>
    <r>
      <rPr>
        <b/>
        <sz val="15"/>
        <rFont val="Calibri"/>
        <family val="2"/>
        <charset val="238"/>
      </rPr>
      <t xml:space="preserve">F-120 500W
</t>
    </r>
    <r>
      <rPr>
        <sz val="15"/>
        <rFont val="Calibri"/>
        <family val="2"/>
        <charset val="238"/>
      </rPr>
      <t xml:space="preserve">konwektor elektryczny             </t>
    </r>
  </si>
  <si>
    <r>
      <rPr>
        <b/>
        <sz val="15"/>
        <rFont val="Calibri"/>
        <family val="2"/>
        <charset val="238"/>
      </rPr>
      <t xml:space="preserve">F-120 1000W
</t>
    </r>
    <r>
      <rPr>
        <sz val="15"/>
        <rFont val="Calibri"/>
        <family val="2"/>
        <charset val="238"/>
      </rPr>
      <t xml:space="preserve">konwektor elektryczny                  </t>
    </r>
  </si>
  <si>
    <r>
      <rPr>
        <b/>
        <sz val="15"/>
        <rFont val="Calibri"/>
        <family val="2"/>
        <charset val="238"/>
      </rPr>
      <t xml:space="preserve">F-120 1500W
</t>
    </r>
    <r>
      <rPr>
        <sz val="15"/>
        <rFont val="Calibri"/>
        <family val="2"/>
        <charset val="238"/>
      </rPr>
      <t xml:space="preserve">konwektor elektryczny                      </t>
    </r>
  </si>
  <si>
    <r>
      <rPr>
        <b/>
        <sz val="15"/>
        <rFont val="Calibri"/>
        <family val="2"/>
        <charset val="238"/>
      </rPr>
      <t xml:space="preserve">F-120 2000W
</t>
    </r>
    <r>
      <rPr>
        <sz val="15"/>
        <rFont val="Calibri"/>
        <family val="2"/>
        <charset val="238"/>
      </rPr>
      <t xml:space="preserve">konwektor elektryczny </t>
    </r>
  </si>
  <si>
    <r>
      <rPr>
        <b/>
        <sz val="15"/>
        <rFont val="Calibri"/>
        <family val="2"/>
        <charset val="238"/>
      </rPr>
      <t xml:space="preserve">F-120 2500W
</t>
    </r>
    <r>
      <rPr>
        <sz val="15"/>
        <rFont val="Calibri"/>
        <family val="2"/>
        <charset val="238"/>
      </rPr>
      <t>konwektor elektryczny</t>
    </r>
  </si>
  <si>
    <r>
      <rPr>
        <b/>
        <sz val="15"/>
        <rFont val="Calibri"/>
        <family val="2"/>
        <charset val="238"/>
      </rPr>
      <t xml:space="preserve">F-120 Wi-Fi 500W
</t>
    </r>
    <r>
      <rPr>
        <sz val="15"/>
        <rFont val="Calibri"/>
        <family val="2"/>
        <charset val="238"/>
      </rPr>
      <t xml:space="preserve">konwektor elektryczny                       </t>
    </r>
  </si>
  <si>
    <r>
      <rPr>
        <b/>
        <sz val="15"/>
        <rFont val="Calibri"/>
        <family val="2"/>
        <charset val="238"/>
      </rPr>
      <t xml:space="preserve">F-120 Wi-Fi 1000W
</t>
    </r>
    <r>
      <rPr>
        <sz val="15"/>
        <rFont val="Calibri"/>
        <family val="2"/>
        <charset val="238"/>
      </rPr>
      <t xml:space="preserve">konwektor elektryczny                          </t>
    </r>
  </si>
  <si>
    <r>
      <rPr>
        <b/>
        <sz val="15"/>
        <rFont val="Calibri"/>
        <family val="2"/>
        <charset val="238"/>
      </rPr>
      <t xml:space="preserve">F-120 Wi-Fi 1500W
</t>
    </r>
    <r>
      <rPr>
        <sz val="15"/>
        <rFont val="Calibri"/>
        <family val="2"/>
        <charset val="238"/>
      </rPr>
      <t xml:space="preserve">konwektor elektryczny                    </t>
    </r>
  </si>
  <si>
    <r>
      <rPr>
        <b/>
        <sz val="15"/>
        <rFont val="Calibri"/>
        <family val="2"/>
        <charset val="238"/>
      </rPr>
      <t xml:space="preserve">F-120 Wi-Fi 2000W
</t>
    </r>
    <r>
      <rPr>
        <sz val="15"/>
        <rFont val="Calibri"/>
        <family val="2"/>
        <charset val="238"/>
      </rPr>
      <t xml:space="preserve">konwektor elektryczny </t>
    </r>
  </si>
  <si>
    <r>
      <rPr>
        <b/>
        <sz val="15"/>
        <rFont val="Calibri"/>
        <family val="2"/>
        <charset val="238"/>
      </rPr>
      <t xml:space="preserve">F-120 Wi-Fi 2500W
</t>
    </r>
    <r>
      <rPr>
        <sz val="15"/>
        <rFont val="Calibri"/>
        <family val="2"/>
        <charset val="238"/>
      </rPr>
      <t xml:space="preserve">konwektor elektryczny </t>
    </r>
  </si>
  <si>
    <t>850266</t>
  </si>
  <si>
    <t>850267</t>
  </si>
  <si>
    <t>8 718 403 863 079 </t>
  </si>
  <si>
    <r>
      <rPr>
        <b/>
        <sz val="15"/>
        <rFont val="Calibri"/>
        <family val="2"/>
        <charset val="238"/>
      </rPr>
      <t xml:space="preserve">VARMAX 120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</si>
  <si>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140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</si>
  <si>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180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</si>
  <si>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225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</si>
  <si>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275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</si>
  <si>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320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</si>
  <si>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390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</si>
  <si>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450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</si>
  <si>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525
</t>
    </r>
    <r>
      <rPr>
        <sz val="15"/>
        <rFont val="Calibri"/>
        <family val="2"/>
        <charset val="238"/>
      </rPr>
      <t>kocioł c.o.</t>
    </r>
  </si>
  <si>
    <r>
      <rPr>
        <b/>
        <sz val="15"/>
        <rFont val="Calibri"/>
        <family val="2"/>
        <charset val="238"/>
      </rPr>
      <t xml:space="preserve">VARMAX 600
</t>
    </r>
    <r>
      <rPr>
        <sz val="15"/>
        <rFont val="Calibri"/>
        <family val="2"/>
        <charset val="238"/>
      </rPr>
      <t>kocioł c.o.</t>
    </r>
  </si>
  <si>
    <t>16-42</t>
  </si>
  <si>
    <t>36-65</t>
  </si>
  <si>
    <t>024270</t>
  </si>
  <si>
    <t>075058</t>
  </si>
  <si>
    <r>
      <rPr>
        <b/>
        <sz val="15"/>
        <rFont val="Calibri"/>
        <family val="2"/>
        <charset val="238"/>
      </rPr>
      <t xml:space="preserve">LORIA 4kW R32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</si>
  <si>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rFont val="Calibri"/>
        <family val="2"/>
        <charset val="238"/>
      </rPr>
      <t xml:space="preserve">LORIA 6kW R32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</si>
  <si>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rFont val="Calibri"/>
        <family val="2"/>
        <charset val="238"/>
      </rPr>
      <t xml:space="preserve">LORIA 8kW R32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</si>
  <si>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rFont val="Calibri"/>
        <family val="2"/>
        <charset val="238"/>
      </rPr>
      <t xml:space="preserve">LORIA 10kW R32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</si>
  <si>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rFont val="Calibri"/>
        <family val="2"/>
        <charset val="238"/>
      </rPr>
      <t xml:space="preserve">LORIA DUO 4kW R32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</si>
  <si>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rFont val="Calibri"/>
        <family val="2"/>
        <charset val="238"/>
      </rPr>
      <t xml:space="preserve">LORIA DUO 6kW R32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</si>
  <si>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rFont val="Calibri"/>
        <family val="2"/>
        <charset val="238"/>
      </rPr>
      <t xml:space="preserve">LORIA DUO 8kW R32 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</si>
  <si>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rFont val="Calibri"/>
        <family val="2"/>
        <charset val="238"/>
      </rPr>
      <t xml:space="preserve">LORIA DUO 10kW R32 
</t>
    </r>
    <r>
      <rPr>
        <sz val="15"/>
        <rFont val="Calibri"/>
        <family val="2"/>
        <charset val="238"/>
      </rPr>
      <t>pompa ciepła powietrze-woda</t>
    </r>
  </si>
  <si>
    <t>074876</t>
  </si>
  <si>
    <t>074840</t>
  </si>
  <si>
    <t>074888</t>
  </si>
  <si>
    <r>
      <rPr>
        <b/>
        <sz val="15"/>
        <color rgb="FF000000"/>
        <rFont val="Calibri"/>
        <family val="2"/>
        <charset val="238"/>
      </rPr>
      <t xml:space="preserve">OPRO+ V 100L
</t>
    </r>
    <r>
      <rPr>
        <sz val="15"/>
        <color rgb="FF000000"/>
        <rFont val="Calibri"/>
        <family val="2"/>
        <charset val="238"/>
      </rPr>
      <t>model wiszący PIONOWO</t>
    </r>
  </si>
  <si>
    <r>
      <rPr>
        <b/>
        <sz val="15"/>
        <color rgb="FF000000"/>
        <rFont val="Calibri"/>
        <family val="2"/>
        <charset val="238"/>
      </rPr>
      <t xml:space="preserve">OPRO+ V 80
</t>
    </r>
    <r>
      <rPr>
        <sz val="15"/>
        <color rgb="FF000000"/>
        <rFont val="Calibri"/>
        <family val="2"/>
        <charset val="238"/>
      </rPr>
      <t>model wiszący PIONOWO</t>
    </r>
  </si>
  <si>
    <r>
      <rPr>
        <b/>
        <sz val="15"/>
        <color rgb="FF000000"/>
        <rFont val="Calibri"/>
        <family val="2"/>
        <charset val="238"/>
      </rPr>
      <t xml:space="preserve">OPRO+ V 50
</t>
    </r>
    <r>
      <rPr>
        <sz val="15"/>
        <color rgb="FF000000"/>
        <rFont val="Calibri"/>
        <family val="2"/>
        <charset val="238"/>
      </rPr>
      <t>model wiszący PIONOWO</t>
    </r>
  </si>
  <si>
    <r>
      <rPr>
        <b/>
        <sz val="15"/>
        <color rgb="FF000000"/>
        <rFont val="Calibri"/>
        <family val="2"/>
        <charset val="238"/>
      </rPr>
      <t xml:space="preserve">OPRO+ H 50
</t>
    </r>
    <r>
      <rPr>
        <sz val="15"/>
        <color rgb="FF000000"/>
        <rFont val="Calibri"/>
        <family val="2"/>
        <charset val="238"/>
      </rPr>
      <t>model wiszący POZIOMO</t>
    </r>
  </si>
  <si>
    <r>
      <rPr>
        <b/>
        <sz val="15"/>
        <color rgb="FF000000"/>
        <rFont val="Calibri"/>
        <family val="2"/>
        <charset val="238"/>
      </rPr>
      <t xml:space="preserve">OPRO+ V 30
</t>
    </r>
    <r>
      <rPr>
        <sz val="15"/>
        <color rgb="FF000000"/>
        <rFont val="Calibri"/>
        <family val="2"/>
        <charset val="238"/>
      </rPr>
      <t>model wiszący PIONOWO</t>
    </r>
  </si>
  <si>
    <r>
      <rPr>
        <b/>
        <sz val="15"/>
        <color rgb="FF000000"/>
        <rFont val="Calibri"/>
        <family val="2"/>
        <charset val="238"/>
      </rPr>
      <t xml:space="preserve">NANTO 30
</t>
    </r>
    <r>
      <rPr>
        <sz val="15"/>
        <color rgb="FF000000"/>
        <rFont val="Calibri"/>
        <family val="2"/>
        <charset val="238"/>
      </rPr>
      <t>wersja NAD UMYWALKĘ</t>
    </r>
  </si>
  <si>
    <r>
      <rPr>
        <b/>
        <sz val="15"/>
        <color rgb="FF000000"/>
        <rFont val="Calibri"/>
        <family val="2"/>
        <charset val="238"/>
      </rPr>
      <t xml:space="preserve">NANTO 15
</t>
    </r>
    <r>
      <rPr>
        <sz val="15"/>
        <color rgb="FF000000"/>
        <rFont val="Calibri"/>
        <family val="2"/>
        <charset val="238"/>
      </rPr>
      <t>wersja POD UMYWALKĘ</t>
    </r>
  </si>
  <si>
    <r>
      <rPr>
        <b/>
        <sz val="15"/>
        <color rgb="FF000000"/>
        <rFont val="Calibri"/>
        <family val="2"/>
        <charset val="238"/>
      </rPr>
      <t xml:space="preserve">NANTO 15
</t>
    </r>
    <r>
      <rPr>
        <sz val="15"/>
        <color rgb="FF000000"/>
        <rFont val="Calibri"/>
        <family val="2"/>
        <charset val="238"/>
      </rPr>
      <t>wersja NAD UMYWALKĘ</t>
    </r>
  </si>
  <si>
    <r>
      <rPr>
        <b/>
        <sz val="15"/>
        <color rgb="FF000000"/>
        <rFont val="Calibri"/>
        <family val="2"/>
        <charset val="238"/>
      </rPr>
      <t xml:space="preserve">NANTO 10
</t>
    </r>
    <r>
      <rPr>
        <sz val="15"/>
        <color rgb="FF000000"/>
        <rFont val="Calibri"/>
        <family val="2"/>
        <charset val="238"/>
      </rPr>
      <t>wersja POD UMYWALKĘ</t>
    </r>
  </si>
  <si>
    <r>
      <rPr>
        <b/>
        <sz val="15"/>
        <color rgb="FF000000"/>
        <rFont val="Calibri"/>
        <family val="2"/>
        <charset val="238"/>
      </rPr>
      <t xml:space="preserve">NANTO 10
</t>
    </r>
    <r>
      <rPr>
        <sz val="15"/>
        <color rgb="FF000000"/>
        <rFont val="Calibri"/>
        <family val="2"/>
        <charset val="238"/>
      </rPr>
      <t>wersja NAD UMYWALKĘ</t>
    </r>
  </si>
  <si>
    <r>
      <rPr>
        <b/>
        <sz val="15"/>
        <color rgb="FF000000"/>
        <rFont val="Calibri"/>
        <family val="2"/>
        <charset val="238"/>
      </rPr>
      <t xml:space="preserve">CUBE 30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</si>
  <si>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CUBE 50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</si>
  <si>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CUBE 75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</si>
  <si>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CUBE 100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</si>
  <si>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CUBE 150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</si>
  <si>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VSRS 200
</t>
    </r>
    <r>
      <rPr>
        <sz val="15"/>
        <color rgb="FF000000"/>
        <rFont val="Calibri"/>
        <family val="2"/>
        <charset val="238"/>
      </rPr>
      <t>model stojący, wyposażony w grzałkę ceramiczną</t>
    </r>
  </si>
  <si>
    <r>
      <rPr>
        <b/>
        <sz val="15"/>
        <color rgb="FF000000"/>
        <rFont val="Calibri"/>
        <family val="2"/>
        <charset val="238"/>
      </rPr>
      <t xml:space="preserve">VSRS 300
</t>
    </r>
    <r>
      <rPr>
        <sz val="15"/>
        <color rgb="FF000000"/>
        <rFont val="Calibri"/>
        <family val="2"/>
        <charset val="238"/>
      </rPr>
      <t>model stojący, wyposażony w grzałkę ceramiczną</t>
    </r>
  </si>
  <si>
    <r>
      <rPr>
        <b/>
        <sz val="15"/>
        <color rgb="FF000000"/>
        <rFont val="Calibri"/>
        <family val="2"/>
        <charset val="238"/>
      </rPr>
      <t xml:space="preserve">CORTHERM 500
</t>
    </r>
    <r>
      <rPr>
        <sz val="15"/>
        <color rgb="FF000000"/>
        <rFont val="Calibri"/>
        <family val="2"/>
        <charset val="238"/>
      </rPr>
      <t>model stojący, 4 grzałki ceramiczne</t>
    </r>
  </si>
  <si>
    <r>
      <rPr>
        <b/>
        <sz val="15"/>
        <color rgb="FF000000"/>
        <rFont val="Calibri"/>
        <family val="2"/>
        <charset val="238"/>
      </rPr>
      <t xml:space="preserve">CORTHERM 750
</t>
    </r>
    <r>
      <rPr>
        <sz val="15"/>
        <color rgb="FF000000"/>
        <rFont val="Calibri"/>
        <family val="2"/>
        <charset val="238"/>
      </rPr>
      <t>model stojący, 4 grzałki ceramiczne</t>
    </r>
  </si>
  <si>
    <r>
      <rPr>
        <b/>
        <sz val="15"/>
        <color rgb="FF000000"/>
        <rFont val="Calibri"/>
        <family val="2"/>
        <charset val="238"/>
      </rPr>
      <t xml:space="preserve">CORTHERM 1000
</t>
    </r>
    <r>
      <rPr>
        <sz val="15"/>
        <color rgb="FF000000"/>
        <rFont val="Calibri"/>
        <family val="2"/>
        <charset val="238"/>
      </rPr>
      <t>model stojący, 4 grzałki ceramiczne</t>
    </r>
  </si>
  <si>
    <r>
      <rPr>
        <b/>
        <sz val="15"/>
        <color rgb="FF000000"/>
        <rFont val="Calibri"/>
        <family val="2"/>
        <charset val="238"/>
      </rPr>
      <t xml:space="preserve">CORTHERM 1500
</t>
    </r>
    <r>
      <rPr>
        <sz val="15"/>
        <color rgb="FF000000"/>
        <rFont val="Calibri"/>
        <family val="2"/>
        <charset val="238"/>
      </rPr>
      <t>model stojący, 4 grzałki ceramiczne</t>
    </r>
  </si>
  <si>
    <r>
      <rPr>
        <b/>
        <sz val="15"/>
        <color rgb="FF000000"/>
        <rFont val="Calibri"/>
        <family val="2"/>
        <charset val="238"/>
      </rPr>
      <t xml:space="preserve">CORTHERM 2000
</t>
    </r>
    <r>
      <rPr>
        <sz val="15"/>
        <color rgb="FF000000"/>
        <rFont val="Calibri"/>
        <family val="2"/>
        <charset val="238"/>
      </rPr>
      <t>model stojący, 4 grzałki ceramiczne</t>
    </r>
  </si>
  <si>
    <r>
      <rPr>
        <b/>
        <sz val="15"/>
        <color rgb="FF000000"/>
        <rFont val="Calibri"/>
        <family val="2"/>
        <charset val="238"/>
      </rPr>
      <t xml:space="preserve">CORTHERM 2500
</t>
    </r>
    <r>
      <rPr>
        <sz val="15"/>
        <color rgb="FF000000"/>
        <rFont val="Calibri"/>
        <family val="2"/>
        <charset val="238"/>
      </rPr>
      <t>model stojący, 4 grzałki ceramiczne</t>
    </r>
  </si>
  <si>
    <r>
      <rPr>
        <b/>
        <sz val="15"/>
        <color rgb="FF000000"/>
        <rFont val="Calibri"/>
        <family val="2"/>
        <charset val="238"/>
      </rPr>
      <t xml:space="preserve">CORTHERM 3000
</t>
    </r>
    <r>
      <rPr>
        <sz val="15"/>
        <color rgb="FF000000"/>
        <rFont val="Calibri"/>
        <family val="2"/>
        <charset val="238"/>
      </rPr>
      <t>model stojący, 4 grzałki ceramiczne</t>
    </r>
  </si>
  <si>
    <r>
      <rPr>
        <b/>
        <sz val="15"/>
        <color rgb="FF000000"/>
        <rFont val="Calibri"/>
        <family val="2"/>
        <charset val="238"/>
      </rPr>
      <t xml:space="preserve">Zestaw 2-stref
</t>
    </r>
    <r>
      <rPr>
        <sz val="15"/>
        <color rgb="FF000000"/>
        <rFont val="Calibri"/>
        <family val="2"/>
        <charset val="238"/>
      </rPr>
      <t>Pozwala na rozdzielenie stref nawiewu centrali wentylacyjnej HRC</t>
    </r>
  </si>
  <si>
    <r>
      <rPr>
        <b/>
        <sz val="15"/>
        <color rgb="FF000000"/>
        <rFont val="Calibri"/>
        <family val="2"/>
        <charset val="238"/>
      </rPr>
      <t xml:space="preserve">Zestaw filtrów
</t>
    </r>
    <r>
      <rPr>
        <sz val="15"/>
        <color rgb="FF000000"/>
        <rFont val="Calibri"/>
        <family val="2"/>
        <charset val="238"/>
      </rPr>
      <t>ISO Zgrubny 65% + ePM1 70%
(HRC Max Comfort)</t>
    </r>
  </si>
  <si>
    <r>
      <rPr>
        <b/>
        <sz val="15"/>
        <color rgb="FF000000"/>
        <rFont val="Calibri"/>
        <family val="2"/>
        <charset val="238"/>
      </rPr>
      <t xml:space="preserve">Zestaw filtrów
</t>
    </r>
    <r>
      <rPr>
        <sz val="15"/>
        <color rgb="FF000000"/>
        <rFont val="Calibri"/>
        <family val="2"/>
        <charset val="238"/>
      </rPr>
      <t>2x ISO Zgrubny 65%
(HRC Max Comfort)</t>
    </r>
  </si>
  <si>
    <r>
      <rPr>
        <b/>
        <sz val="15"/>
        <color rgb="FF000000"/>
        <rFont val="Calibri"/>
        <family val="2"/>
        <charset val="238"/>
      </rPr>
      <t xml:space="preserve">Zestaw filtrów
</t>
    </r>
    <r>
      <rPr>
        <sz val="15"/>
        <color rgb="FF000000"/>
        <rFont val="Calibri"/>
        <family val="2"/>
        <charset val="238"/>
      </rPr>
      <t>2x ISO Zgrubny 65%
(HRC OptiAir)</t>
    </r>
  </si>
  <si>
    <r>
      <rPr>
        <b/>
        <sz val="15"/>
        <color rgb="FF000000"/>
        <rFont val="Calibri"/>
        <family val="2"/>
        <charset val="238"/>
      </rPr>
      <t xml:space="preserve">Zestaw filtrów
</t>
    </r>
    <r>
      <rPr>
        <sz val="15"/>
        <color rgb="FF000000"/>
        <rFont val="Calibri"/>
        <family val="2"/>
        <charset val="238"/>
      </rPr>
      <t>ISO Zgrubny 65% + ePM1 70%
(HRC OptiAir)</t>
    </r>
  </si>
  <si>
    <r>
      <t xml:space="preserve">Zestaw montażowy naścienny
</t>
    </r>
    <r>
      <rPr>
        <sz val="15"/>
        <color rgb="FF000000"/>
        <rFont val="Calibri"/>
        <family val="2"/>
        <charset val="238"/>
      </rPr>
      <t>do montażu naściennego centrali wentylacyjnej
(HRC OptiAir)</t>
    </r>
  </si>
  <si>
    <r>
      <t xml:space="preserve">Zestaw montażowy podłogowy
</t>
    </r>
    <r>
      <rPr>
        <sz val="15"/>
        <color rgb="FF000000"/>
        <rFont val="Calibri"/>
        <family val="2"/>
        <charset val="238"/>
      </rPr>
      <t>do montażu centrali wentylacyjnej na podłodze
(HRC OptiAir)</t>
    </r>
  </si>
  <si>
    <r>
      <t xml:space="preserve">Syfon suchy kondensatu
</t>
    </r>
    <r>
      <rPr>
        <sz val="15"/>
        <color rgb="FF000000"/>
        <rFont val="Calibri"/>
        <family val="2"/>
        <charset val="238"/>
      </rPr>
      <t>do odprowadzenia skroplin z centrali wentylacyjnej HRC</t>
    </r>
  </si>
  <si>
    <r>
      <rPr>
        <b/>
        <sz val="15"/>
        <color rgb="FF000000"/>
        <rFont val="Calibri"/>
        <family val="2"/>
        <charset val="238"/>
      </rPr>
      <t xml:space="preserve">VERTIGO 100 WiFi
</t>
    </r>
    <r>
      <rPr>
        <sz val="15"/>
        <color rgb="FF000000"/>
        <rFont val="Calibri"/>
        <family val="2"/>
        <charset val="238"/>
      </rPr>
      <t>model płaski, wiszący PIONOWO lub POZIOMO</t>
    </r>
  </si>
  <si>
    <r>
      <rPr>
        <b/>
        <sz val="15"/>
        <color rgb="FF000000"/>
        <rFont val="Calibri"/>
        <family val="2"/>
        <charset val="238"/>
      </rPr>
      <t xml:space="preserve">VERTIGO 80 WiFi
</t>
    </r>
    <r>
      <rPr>
        <sz val="15"/>
        <color rgb="FF000000"/>
        <rFont val="Calibri"/>
        <family val="2"/>
        <charset val="238"/>
      </rPr>
      <t>model płaski, wiszący PIONOWO lub POZIOMO</t>
    </r>
  </si>
  <si>
    <r>
      <rPr>
        <b/>
        <sz val="15"/>
        <color rgb="FF000000"/>
        <rFont val="Calibri"/>
        <family val="2"/>
        <charset val="238"/>
      </rPr>
      <t xml:space="preserve">VERTIGO 50 WiFi
</t>
    </r>
    <r>
      <rPr>
        <sz val="15"/>
        <color rgb="FF000000"/>
        <rFont val="Calibri"/>
        <family val="2"/>
        <charset val="238"/>
      </rPr>
      <t>model płaski, wiszący PIONOWO lub POZIOMO</t>
    </r>
  </si>
  <si>
    <r>
      <rPr>
        <b/>
        <sz val="15"/>
        <color rgb="FF000000"/>
        <rFont val="Calibri"/>
        <family val="2"/>
        <charset val="238"/>
      </rPr>
      <t xml:space="preserve">CUBE 150 WiFi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</si>
  <si>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CUBE 100 WiFi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</si>
  <si>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CUBE 75 WiFi
</t>
    </r>
    <r>
      <rPr>
        <sz val="15"/>
        <color rgb="FF000000"/>
        <rFont val="Calibri"/>
        <family val="2"/>
        <charset val="238"/>
      </rPr>
      <t>model kwadratowy, wiszący PIONOWO</t>
    </r>
  </si>
  <si>
    <r>
      <rPr>
        <b/>
        <sz val="15"/>
        <color rgb="FF000000"/>
        <rFont val="Calibri"/>
        <family val="2"/>
        <charset val="238"/>
      </rPr>
      <t xml:space="preserve">INDIRECT 80
</t>
    </r>
    <r>
      <rPr>
        <sz val="15"/>
        <color rgb="FF000000"/>
        <rFont val="Calibri"/>
        <family val="2"/>
        <charset val="238"/>
      </rPr>
      <t>model wiszący, 1 wężownica 0,35m</t>
    </r>
    <r>
      <rPr>
        <vertAlign val="superscript"/>
        <sz val="15"/>
        <color rgb="FF000000"/>
        <rFont val="Calibri"/>
        <family val="2"/>
        <charset val="238"/>
      </rPr>
      <t xml:space="preserve">2 </t>
    </r>
    <r>
      <rPr>
        <sz val="15"/>
        <color rgb="FF000000"/>
        <rFont val="Calibri"/>
        <family val="2"/>
        <charset val="238"/>
      </rPr>
      <t>+ grzałka elektryczna</t>
    </r>
  </si>
  <si>
    <r>
      <rPr>
        <b/>
        <sz val="15"/>
        <color rgb="FF000000"/>
        <rFont val="Calibri"/>
        <family val="2"/>
        <charset val="238"/>
      </rPr>
      <t xml:space="preserve">INDIRECT 100
</t>
    </r>
    <r>
      <rPr>
        <sz val="15"/>
        <color rgb="FF000000"/>
        <rFont val="Calibri"/>
        <family val="2"/>
        <charset val="238"/>
      </rPr>
      <t>model wiszący, 1 wężownica 0,35m</t>
    </r>
    <r>
      <rPr>
        <vertAlign val="superscript"/>
        <sz val="15"/>
        <color rgb="FF000000"/>
        <rFont val="Calibri"/>
        <family val="2"/>
        <charset val="238"/>
      </rPr>
      <t xml:space="preserve">2 </t>
    </r>
    <r>
      <rPr>
        <sz val="15"/>
        <color rgb="FF000000"/>
        <rFont val="Calibri"/>
        <family val="2"/>
        <charset val="238"/>
      </rPr>
      <t>+ grzałka elektryczna</t>
    </r>
  </si>
  <si>
    <r>
      <rPr>
        <b/>
        <sz val="15"/>
        <rFont val="Calibri"/>
        <family val="2"/>
        <charset val="238"/>
      </rPr>
      <t xml:space="preserve">NEOFIRST 500
</t>
    </r>
    <r>
      <rPr>
        <sz val="15"/>
        <rFont val="Calibri"/>
        <family val="2"/>
        <charset val="238"/>
      </rPr>
      <t>model stojący, 1 wężownica 1,83m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 xml:space="preserve"> </t>
    </r>
  </si>
  <si>
    <r>
      <rPr>
        <b/>
        <sz val="15"/>
        <rFont val="Calibri"/>
        <family val="2"/>
        <charset val="238"/>
      </rPr>
      <t xml:space="preserve">NEOFIRST 750
</t>
    </r>
    <r>
      <rPr>
        <sz val="15"/>
        <rFont val="Calibri"/>
        <family val="2"/>
        <charset val="238"/>
      </rPr>
      <t>model stojący, 1 wężownica 2,31m</t>
    </r>
    <r>
      <rPr>
        <vertAlign val="superscript"/>
        <sz val="15"/>
        <rFont val="Calibri"/>
        <family val="2"/>
        <charset val="238"/>
      </rPr>
      <t>2</t>
    </r>
  </si>
  <si>
    <r>
      <t xml:space="preserve">NEOFIRST 1000
</t>
    </r>
    <r>
      <rPr>
        <sz val="15"/>
        <rFont val="Calibri"/>
        <family val="2"/>
        <charset val="238"/>
      </rPr>
      <t>model stojący, 1 wężownica 3,28m</t>
    </r>
    <r>
      <rPr>
        <vertAlign val="superscript"/>
        <sz val="15"/>
        <rFont val="Calibri"/>
        <family val="2"/>
        <charset val="238"/>
      </rPr>
      <t>2</t>
    </r>
  </si>
  <si>
    <r>
      <t xml:space="preserve">NEOFIRST 1500
</t>
    </r>
    <r>
      <rPr>
        <sz val="15"/>
        <rFont val="Calibri"/>
        <family val="2"/>
        <charset val="238"/>
      </rPr>
      <t>model stojący, 1 wężownica 4,12m</t>
    </r>
    <r>
      <rPr>
        <vertAlign val="superscript"/>
        <sz val="15"/>
        <rFont val="Calibri"/>
        <family val="2"/>
        <charset val="238"/>
      </rPr>
      <t>2</t>
    </r>
  </si>
  <si>
    <r>
      <t xml:space="preserve">NEOFIRST 2000
</t>
    </r>
    <r>
      <rPr>
        <sz val="15"/>
        <rFont val="Calibri"/>
        <family val="2"/>
        <charset val="238"/>
      </rPr>
      <t>model stojący, 1 wężownica 5,72m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</si>
  <si>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NEOMIX 1000
</t>
    </r>
    <r>
      <rPr>
        <sz val="15"/>
        <rFont val="Calibri"/>
        <family val="2"/>
        <charset val="238"/>
      </rPr>
      <t>model stojący, 2 wężownice 3,28m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+3,28m</t>
    </r>
    <r>
      <rPr>
        <vertAlign val="superscript"/>
        <sz val="15"/>
        <rFont val="Calibri"/>
        <family val="2"/>
        <charset val="238"/>
      </rPr>
      <t>3</t>
    </r>
  </si>
  <si>
    <r>
      <rPr>
        <b/>
        <sz val="15"/>
        <rFont val="Calibri"/>
        <family val="2"/>
        <charset val="238"/>
      </rPr>
      <t xml:space="preserve">NEOMIX 750
</t>
    </r>
    <r>
      <rPr>
        <sz val="15"/>
        <rFont val="Calibri"/>
        <family val="2"/>
        <charset val="238"/>
      </rPr>
      <t>model stojący, 2 wężownice 2,31m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+2,31m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</si>
  <si>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NEOMIX 500
</t>
    </r>
    <r>
      <rPr>
        <sz val="15"/>
        <rFont val="Calibri"/>
        <family val="2"/>
        <charset val="238"/>
      </rPr>
      <t>model stojący, 2 wężownice 1,83m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+1,83m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</si>
  <si>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NEOMIX 1500
</t>
    </r>
    <r>
      <rPr>
        <sz val="15"/>
        <rFont val="Calibri"/>
        <family val="2"/>
        <charset val="238"/>
      </rPr>
      <t>model stojący, 2 wężownice 4,12m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+4,12m</t>
    </r>
    <r>
      <rPr>
        <vertAlign val="superscript"/>
        <sz val="15"/>
        <rFont val="Calibri"/>
        <family val="2"/>
        <charset val="238"/>
      </rPr>
      <t>4</t>
    </r>
  </si>
  <si>
    <r>
      <rPr>
        <b/>
        <sz val="15"/>
        <rFont val="Calibri"/>
        <family val="2"/>
        <charset val="238"/>
      </rPr>
      <t xml:space="preserve">NEOMIX 2000
</t>
    </r>
    <r>
      <rPr>
        <sz val="15"/>
        <rFont val="Calibri"/>
        <family val="2"/>
        <charset val="238"/>
      </rPr>
      <t>model stojący, 2 wężownice 5,72m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+5,72m</t>
    </r>
    <r>
      <rPr>
        <vertAlign val="superscript"/>
        <sz val="15"/>
        <rFont val="Calibri"/>
        <family val="2"/>
        <charset val="238"/>
      </rPr>
      <t>5</t>
    </r>
  </si>
  <si>
    <r>
      <rPr>
        <b/>
        <sz val="15"/>
        <rFont val="Calibri"/>
        <family val="2"/>
        <charset val="238"/>
      </rPr>
      <t xml:space="preserve">NEOFLOW 500
</t>
    </r>
    <r>
      <rPr>
        <sz val="15"/>
        <rFont val="Calibri"/>
        <family val="2"/>
        <charset val="238"/>
      </rPr>
      <t>model stojący, 1 wężownica 3,39m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</si>
  <si>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NEOFLOW 750
</t>
    </r>
    <r>
      <rPr>
        <sz val="15"/>
        <rFont val="Calibri"/>
        <family val="2"/>
        <charset val="238"/>
      </rPr>
      <t>model stojący, 1 wężownica 4,71m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</si>
  <si>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NEOFLOW 1000
</t>
    </r>
    <r>
      <rPr>
        <sz val="15"/>
        <rFont val="Calibri"/>
        <family val="2"/>
        <charset val="238"/>
      </rPr>
      <t>model stojący, 1 wężownica 5,49m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</si>
  <si>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NEOFLOW 1500
</t>
    </r>
    <r>
      <rPr>
        <sz val="15"/>
        <rFont val="Calibri"/>
        <family val="2"/>
        <charset val="238"/>
      </rPr>
      <t>model stojący, 1 wężownica 6,27m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</si>
  <si>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NEOFLOW 2000
</t>
    </r>
    <r>
      <rPr>
        <sz val="15"/>
        <rFont val="Calibri"/>
        <family val="2"/>
        <charset val="238"/>
      </rPr>
      <t>model stojący, 1 wężownica 7,17m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</si>
  <si>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NEOFLOW 2500
</t>
    </r>
    <r>
      <rPr>
        <sz val="15"/>
        <rFont val="Calibri"/>
        <family val="2"/>
        <charset val="238"/>
      </rPr>
      <t>model stojący, 1 wężownica 8,62m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</si>
  <si>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NEOFLOW 3000
</t>
    </r>
    <r>
      <rPr>
        <sz val="15"/>
        <rFont val="Calibri"/>
        <family val="2"/>
        <charset val="238"/>
      </rPr>
      <t>model stojący, 1 wężownica 10,06m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</si>
  <si>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DUO 150
</t>
    </r>
    <r>
      <rPr>
        <sz val="15"/>
        <rFont val="Calibri"/>
        <family val="2"/>
        <charset val="238"/>
      </rPr>
      <t>model wiszący pionowo lub poziomo,                          wymiennik płaszczowy 0,95m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 xml:space="preserve"> + grzałka elektryczna </t>
    </r>
  </si>
  <si>
    <r>
      <rPr>
        <b/>
        <sz val="15"/>
        <color rgb="FF000000"/>
        <rFont val="Calibri"/>
        <family val="2"/>
        <charset val="238"/>
      </rPr>
      <t xml:space="preserve">SMART 100
</t>
    </r>
    <r>
      <rPr>
        <sz val="15"/>
        <color rgb="FF000000"/>
        <rFont val="Calibri"/>
        <family val="2"/>
        <charset val="238"/>
      </rPr>
      <t>model stojący, zbiornik z inoxu 1,03m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</si>
  <si>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 130
</t>
    </r>
    <r>
      <rPr>
        <sz val="15"/>
        <color rgb="FF000000"/>
        <rFont val="Calibri"/>
        <family val="2"/>
        <charset val="238"/>
      </rPr>
      <t>model stojący, zbiornik z inoxu 1,26m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</si>
  <si>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 160
</t>
    </r>
    <r>
      <rPr>
        <sz val="15"/>
        <color rgb="FF000000"/>
        <rFont val="Calibri"/>
        <family val="2"/>
        <charset val="238"/>
      </rPr>
      <t>model stojący, zbiornik z inoxu 1,54m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</si>
  <si>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 320
</t>
    </r>
    <r>
      <rPr>
        <sz val="15"/>
        <color rgb="FF000000"/>
        <rFont val="Calibri"/>
        <family val="2"/>
        <charset val="238"/>
      </rPr>
      <t>model stojący, zbiornik z inoxu 2,65m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</si>
  <si>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 240
</t>
    </r>
    <r>
      <rPr>
        <sz val="15"/>
        <color rgb="FF000000"/>
        <rFont val="Calibri"/>
        <family val="2"/>
        <charset val="238"/>
      </rPr>
      <t>model stojący, zbiornik z inoxu 2,29m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</si>
  <si>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 210
</t>
    </r>
    <r>
      <rPr>
        <sz val="15"/>
        <color rgb="FF000000"/>
        <rFont val="Calibri"/>
        <family val="2"/>
        <charset val="238"/>
      </rPr>
      <t>model stojący, zbiornik z inoxu 1,94m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</si>
  <si>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 420
</t>
    </r>
    <r>
      <rPr>
        <sz val="15"/>
        <color rgb="FF000000"/>
        <rFont val="Calibri"/>
        <family val="2"/>
        <charset val="238"/>
      </rPr>
      <t>model stojący, zbiornik z inoxu 3,24m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</si>
  <si>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SMART-E 130
</t>
    </r>
    <r>
      <rPr>
        <sz val="15"/>
        <color rgb="FF000000"/>
        <rFont val="Calibri"/>
        <family val="2"/>
        <charset val="238"/>
      </rPr>
      <t>model stojący, zbiornik z inoxu 1,03m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</si>
  <si>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SMART-E 300
</t>
    </r>
    <r>
      <rPr>
        <sz val="15"/>
        <color rgb="FF000000"/>
        <rFont val="Calibri"/>
        <family val="2"/>
        <charset val="238"/>
      </rPr>
      <t>model stojący, zbiornik z inoxu 2,29m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</si>
  <si>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SMART-E 160
</t>
    </r>
    <r>
      <rPr>
        <sz val="15"/>
        <color rgb="FF000000"/>
        <rFont val="Calibri"/>
        <family val="2"/>
        <charset val="238"/>
      </rPr>
      <t>model stojący, zbiornik z inoxu 1,26m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</si>
  <si>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SMART-E 210
</t>
    </r>
    <r>
      <rPr>
        <sz val="15"/>
        <color rgb="FF000000"/>
        <rFont val="Calibri"/>
        <family val="2"/>
        <charset val="238"/>
      </rPr>
      <t>model stojący, zbiornik z inoxu 1,54m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</si>
  <si>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SMART-E 240
</t>
    </r>
    <r>
      <rPr>
        <sz val="15"/>
        <color rgb="FF000000"/>
        <rFont val="Calibri"/>
        <family val="2"/>
        <charset val="238"/>
      </rPr>
      <t>model stojący, zbiornik z inoxu 1,94m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</si>
  <si>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SMART-ME 200
</t>
    </r>
    <r>
      <rPr>
        <sz val="15"/>
        <color rgb="FF000000"/>
        <rFont val="Calibri"/>
        <family val="2"/>
        <charset val="238"/>
      </rPr>
      <t>model stojący,                                                                       zbiornik z inoxu 1,26m</t>
    </r>
    <r>
      <rPr>
        <vertAlign val="super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+ 1 wężownica 1,4m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</si>
  <si>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SMART-ME 300
</t>
    </r>
    <r>
      <rPr>
        <sz val="15"/>
        <color rgb="FF000000"/>
        <rFont val="Calibri"/>
        <family val="2"/>
        <charset val="238"/>
      </rPr>
      <t>model stojący,                                                                       zbiornik z inoxu 1,46m</t>
    </r>
    <r>
      <rPr>
        <vertAlign val="super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+ 1 wężownica 1,8m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</si>
  <si>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SMART-ME 400
</t>
    </r>
    <r>
      <rPr>
        <sz val="15"/>
        <color rgb="FF000000"/>
        <rFont val="Calibri"/>
        <family val="2"/>
        <charset val="238"/>
      </rPr>
      <t>model stojący,                                                                       zbiornik z inoxu 1,94m</t>
    </r>
    <r>
      <rPr>
        <vertAlign val="super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+ 1 wężownica 1,8m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</si>
  <si>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SMART-ME 600
</t>
    </r>
    <r>
      <rPr>
        <sz val="15"/>
        <color rgb="FF000000"/>
        <rFont val="Calibri"/>
        <family val="2"/>
        <charset val="238"/>
      </rPr>
      <t>model stojący,                                                                       zbiornik z inoxu 1,9m</t>
    </r>
    <r>
      <rPr>
        <vertAlign val="super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+ 1 wężownica 2,5m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</si>
  <si>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SMART-ME 800
</t>
    </r>
    <r>
      <rPr>
        <sz val="15"/>
        <color rgb="FF000000"/>
        <rFont val="Calibri"/>
        <family val="2"/>
        <charset val="238"/>
      </rPr>
      <t>model stojący,                                                                       zbiornik z inoxu 2,65m</t>
    </r>
    <r>
      <rPr>
        <vertAlign val="superscript"/>
        <sz val="15"/>
        <color rgb="FF000000"/>
        <rFont val="Calibri"/>
        <family val="2"/>
        <charset val="238"/>
      </rPr>
      <t>2</t>
    </r>
    <r>
      <rPr>
        <sz val="15"/>
        <color rgb="FF000000"/>
        <rFont val="Calibri"/>
        <family val="2"/>
        <charset val="238"/>
      </rPr>
      <t xml:space="preserve"> + 1 wężownica 3,0m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</si>
  <si>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COMFORT 240
</t>
    </r>
    <r>
      <rPr>
        <sz val="15"/>
        <color rgb="FF000000"/>
        <rFont val="Calibri"/>
        <family val="2"/>
        <charset val="238"/>
      </rPr>
      <t>model stojący lub wiszący, zbiornik z inoxu 1,94m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</si>
  <si>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COMFORT 210
</t>
    </r>
    <r>
      <rPr>
        <sz val="15"/>
        <color rgb="FF000000"/>
        <rFont val="Calibri"/>
        <family val="2"/>
        <charset val="238"/>
      </rPr>
      <t>model stojący lub wiszący, zbiornik z inoxu 1,54m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</si>
  <si>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COMFORT 160
</t>
    </r>
    <r>
      <rPr>
        <sz val="15"/>
        <color rgb="FF000000"/>
        <rFont val="Calibri"/>
        <family val="2"/>
        <charset val="238"/>
      </rPr>
      <t>model stojący lub wiszący, zbiornik z inoxu 1,26m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</si>
  <si>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COMFORT 130
</t>
    </r>
    <r>
      <rPr>
        <sz val="15"/>
        <color rgb="FF000000"/>
        <rFont val="Calibri"/>
        <family val="2"/>
        <charset val="238"/>
      </rPr>
      <t>model stojący lub wiszący, zbiornik z inoxu 1,03m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</si>
  <si>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COMFORT 100
</t>
    </r>
    <r>
      <rPr>
        <sz val="15"/>
        <color rgb="FF000000"/>
        <rFont val="Calibri"/>
        <family val="2"/>
        <charset val="238"/>
      </rPr>
      <t>model stojący lub wiszący, zbiornik z inoxu 1,03m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</si>
  <si>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HRS INOX 600
</t>
    </r>
    <r>
      <rPr>
        <sz val="15"/>
        <color rgb="FF000000"/>
        <rFont val="Calibri"/>
        <family val="2"/>
        <charset val="238"/>
      </rPr>
      <t>model stojący, zbiornik z inoxu 3,58m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</si>
  <si>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HRS INOX 800
</t>
    </r>
    <r>
      <rPr>
        <sz val="15"/>
        <color rgb="FF000000"/>
        <rFont val="Calibri"/>
        <family val="2"/>
        <charset val="238"/>
      </rPr>
      <t>model stojący, zbiornik z inoxu 4,56m</t>
    </r>
    <r>
      <rPr>
        <vertAlign val="superscript"/>
        <sz val="15"/>
        <color rgb="FF000000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</si>
  <si>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HRS INOX 1000
</t>
    </r>
    <r>
      <rPr>
        <sz val="15"/>
        <color rgb="FF000000"/>
        <rFont val="Calibri"/>
        <family val="2"/>
        <charset val="238"/>
      </rPr>
      <t>model stojący, zbiornik z inoxu 5,50m</t>
    </r>
    <r>
      <rPr>
        <vertAlign val="superscript"/>
        <sz val="15"/>
        <color rgb="FF000000"/>
        <rFont val="Calibri"/>
        <family val="2"/>
        <charset val="238"/>
      </rPr>
      <t>2</t>
    </r>
  </si>
  <si>
    <t>075474</t>
  </si>
  <si>
    <t>075475</t>
  </si>
  <si>
    <t>075476</t>
  </si>
  <si>
    <t>075477</t>
  </si>
  <si>
    <t>075478</t>
  </si>
  <si>
    <t>075479</t>
  </si>
  <si>
    <r>
      <t xml:space="preserve">Bufor BT-30
</t>
    </r>
    <r>
      <rPr>
        <sz val="15"/>
        <rFont val="Calibri"/>
        <family val="2"/>
        <charset val="238"/>
      </rPr>
      <t>zbiornik buforowy</t>
    </r>
  </si>
  <si>
    <r>
      <t xml:space="preserve">Bufor BT-50
</t>
    </r>
    <r>
      <rPr>
        <sz val="15"/>
        <rFont val="Calibri"/>
        <family val="2"/>
        <charset val="238"/>
      </rPr>
      <t>zbiornik buforowy</t>
    </r>
  </si>
  <si>
    <r>
      <t xml:space="preserve">Bufor BT-80
</t>
    </r>
    <r>
      <rPr>
        <sz val="15"/>
        <rFont val="Calibri"/>
        <family val="2"/>
        <charset val="238"/>
      </rPr>
      <t>zbiornik buforowy</t>
    </r>
  </si>
  <si>
    <r>
      <t xml:space="preserve">Bufor BT-100
</t>
    </r>
    <r>
      <rPr>
        <sz val="15"/>
        <rFont val="Calibri"/>
        <family val="2"/>
        <charset val="238"/>
      </rPr>
      <t>zbiornik buforow</t>
    </r>
  </si>
  <si>
    <r>
      <t xml:space="preserve">PSM 200
</t>
    </r>
    <r>
      <rPr>
        <sz val="15"/>
        <rFont val="Calibri"/>
        <family val="2"/>
        <charset val="238"/>
      </rPr>
      <t>zbiornik buforowy</t>
    </r>
  </si>
  <si>
    <t>075465</t>
  </si>
  <si>
    <t>075466</t>
  </si>
  <si>
    <t>075467</t>
  </si>
  <si>
    <t>075468</t>
  </si>
  <si>
    <t>075469</t>
  </si>
  <si>
    <t>075470</t>
  </si>
  <si>
    <t>075471</t>
  </si>
  <si>
    <t>075472</t>
  </si>
  <si>
    <t>075473</t>
  </si>
  <si>
    <t>886115​</t>
  </si>
  <si>
    <t>886116​</t>
  </si>
  <si>
    <t>886121​</t>
  </si>
  <si>
    <t>886122​</t>
  </si>
  <si>
    <r>
      <rPr>
        <b/>
        <sz val="15"/>
        <rFont val="Calibri"/>
        <family val="2"/>
        <charset val="238"/>
      </rPr>
      <t xml:space="preserve">PSM 300
</t>
    </r>
    <r>
      <rPr>
        <sz val="15"/>
        <rFont val="Calibri"/>
        <family val="2"/>
        <charset val="238"/>
      </rPr>
      <t>zbiornik buforowy</t>
    </r>
  </si>
  <si>
    <r>
      <rPr>
        <b/>
        <sz val="15"/>
        <rFont val="Calibri"/>
        <family val="2"/>
        <charset val="238"/>
      </rPr>
      <t xml:space="preserve">PSM 500
</t>
    </r>
    <r>
      <rPr>
        <sz val="15"/>
        <rFont val="Calibri"/>
        <family val="2"/>
        <charset val="238"/>
      </rPr>
      <t>zbiornik buforowy</t>
    </r>
  </si>
  <si>
    <r>
      <rPr>
        <b/>
        <sz val="15"/>
        <rFont val="Calibri"/>
        <family val="2"/>
        <charset val="238"/>
      </rPr>
      <t xml:space="preserve">PSM 800
</t>
    </r>
    <r>
      <rPr>
        <sz val="15"/>
        <rFont val="Calibri"/>
        <family val="2"/>
        <charset val="238"/>
      </rPr>
      <t>zbiornik buforowy</t>
    </r>
  </si>
  <si>
    <r>
      <rPr>
        <b/>
        <sz val="15"/>
        <rFont val="Calibri"/>
        <family val="2"/>
        <charset val="238"/>
      </rPr>
      <t xml:space="preserve">PSM 1500
</t>
    </r>
    <r>
      <rPr>
        <sz val="15"/>
        <rFont val="Calibri"/>
        <family val="2"/>
        <charset val="238"/>
      </rPr>
      <t>zbiornik buforowy</t>
    </r>
  </si>
  <si>
    <r>
      <rPr>
        <b/>
        <sz val="15"/>
        <rFont val="Calibri"/>
        <family val="2"/>
        <charset val="238"/>
      </rPr>
      <t xml:space="preserve">PSR 500
</t>
    </r>
    <r>
      <rPr>
        <sz val="15"/>
        <rFont val="Calibri"/>
        <family val="2"/>
        <charset val="238"/>
      </rPr>
      <t>zbiornik buforowy 1 wężownicą 1,8m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</si>
  <si>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PSR 800
</t>
    </r>
    <r>
      <rPr>
        <sz val="15"/>
        <rFont val="Calibri"/>
        <family val="2"/>
        <charset val="238"/>
      </rPr>
      <t>zbiornik buforowy 1 wężownicą 2,4m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</si>
  <si>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PSR 1000
</t>
    </r>
    <r>
      <rPr>
        <sz val="15"/>
        <rFont val="Calibri"/>
        <family val="2"/>
        <charset val="238"/>
      </rPr>
      <t>zbiornik buforowy 1 wężownicą 3,0m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</si>
  <si>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PSRR 800
</t>
    </r>
    <r>
      <rPr>
        <sz val="15"/>
        <rFont val="Calibri"/>
        <family val="2"/>
        <charset val="238"/>
      </rPr>
      <t>zbiornik buforowy z 2 wężownicami 2,4m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+1,8m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</si>
  <si>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PSM 1000
</t>
    </r>
    <r>
      <rPr>
        <sz val="15"/>
        <rFont val="Calibri"/>
        <family val="2"/>
        <charset val="238"/>
      </rPr>
      <t>zbiornik buforowy</t>
    </r>
  </si>
  <si>
    <r>
      <rPr>
        <b/>
        <sz val="15"/>
        <rFont val="Calibri"/>
        <family val="2"/>
        <charset val="238"/>
      </rPr>
      <t xml:space="preserve">PSRR 1000
</t>
    </r>
    <r>
      <rPr>
        <sz val="15"/>
        <rFont val="Calibri"/>
        <family val="2"/>
        <charset val="238"/>
      </rPr>
      <t>zbiornik buforowy z 2 wężownicami 3,0m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+2,4m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</si>
  <si>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SISS 500/150
</t>
    </r>
    <r>
      <rPr>
        <sz val="15"/>
        <rFont val="Calibri"/>
        <family val="2"/>
        <charset val="238"/>
      </rPr>
      <t>wielofunkcyjny zbiornik buforowy z wężownicą 1,9m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</si>
  <si>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KWS-W 800
</t>
    </r>
    <r>
      <rPr>
        <sz val="15"/>
        <rFont val="Calibri"/>
        <family val="2"/>
        <charset val="238"/>
      </rPr>
      <t>zbiornik buforowy z 1 wężownicą c.w.u. 6,5m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</si>
  <si>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KWS-W 1000
</t>
    </r>
    <r>
      <rPr>
        <sz val="15"/>
        <rFont val="Calibri"/>
        <family val="2"/>
        <charset val="238"/>
      </rPr>
      <t>zbiornik buforowy z 1 wężownicą c.w.u. 7,5m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</si>
  <si>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KWS-W 1500
</t>
    </r>
    <r>
      <rPr>
        <sz val="15"/>
        <rFont val="Calibri"/>
        <family val="2"/>
        <charset val="238"/>
      </rPr>
      <t>zbiornik buforowy z 1 wężownicą c.w.u. 7,5m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</si>
  <si>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 800
</t>
    </r>
    <r>
      <rPr>
        <sz val="15"/>
        <rFont val="Calibri"/>
        <family val="2"/>
        <charset val="238"/>
      </rPr>
      <t>zbiornik buforowy z 1 wężownicą c.w.u. 6,5m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 xml:space="preserve"> i                       1 wężownicą c.o. 2,5m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</si>
  <si>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 1000
</t>
    </r>
    <r>
      <rPr>
        <sz val="15"/>
        <rFont val="Calibri"/>
        <family val="2"/>
        <charset val="238"/>
      </rPr>
      <t>zbiornik buforowy z 1 wężownicą c.w.u. 7,5m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 xml:space="preserve"> i                       1 wężownicą c.o. 3,1m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</si>
  <si>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 1500
</t>
    </r>
    <r>
      <rPr>
        <sz val="15"/>
        <rFont val="Calibri"/>
        <family val="2"/>
        <charset val="238"/>
      </rPr>
      <t>zbiornik buforowy z 1 wężownicą c.w.u. 7,5m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 xml:space="preserve"> i                       1 wężownicą c.o. 3,5m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</si>
  <si>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KWS-R2 800
</t>
    </r>
    <r>
      <rPr>
        <sz val="15"/>
        <rFont val="Calibri"/>
        <family val="2"/>
        <charset val="238"/>
      </rPr>
      <t>zbiornik buforowy z 1 wężownicą c.w.u. 6,5m</t>
    </r>
    <r>
      <rPr>
        <vertAlign val="superscript"/>
        <sz val="15"/>
        <rFont val="Calibri"/>
        <family val="2"/>
        <charset val="238"/>
      </rPr>
      <t xml:space="preserve">2 </t>
    </r>
    <r>
      <rPr>
        <sz val="15"/>
        <rFont val="Calibri"/>
        <family val="2"/>
        <charset val="238"/>
      </rPr>
      <t>i                            2 wężownicami c.o. 2,5m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+1,6m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</si>
  <si>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KWS-R2 1000
</t>
    </r>
    <r>
      <rPr>
        <sz val="15"/>
        <rFont val="Calibri"/>
        <family val="2"/>
        <charset val="238"/>
      </rPr>
      <t>zbiornik buforowy z 1 wężownicą c.w.u. 7,5m</t>
    </r>
    <r>
      <rPr>
        <vertAlign val="superscript"/>
        <sz val="15"/>
        <rFont val="Calibri"/>
        <family val="2"/>
        <charset val="238"/>
      </rPr>
      <t xml:space="preserve">2 </t>
    </r>
    <r>
      <rPr>
        <sz val="15"/>
        <rFont val="Calibri"/>
        <family val="2"/>
        <charset val="238"/>
      </rPr>
      <t>i                            2 wężownicami c.o. 3,1m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+2,4m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</si>
  <si>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KWS-R2 1500
</t>
    </r>
    <r>
      <rPr>
        <sz val="15"/>
        <rFont val="Calibri"/>
        <family val="2"/>
        <charset val="238"/>
      </rPr>
      <t>zbiornik buforowy z 1 wężownicą c.w.u. 7,5m</t>
    </r>
    <r>
      <rPr>
        <vertAlign val="superscript"/>
        <sz val="15"/>
        <rFont val="Calibri"/>
        <family val="2"/>
        <charset val="238"/>
      </rPr>
      <t xml:space="preserve">2 </t>
    </r>
    <r>
      <rPr>
        <sz val="15"/>
        <rFont val="Calibri"/>
        <family val="2"/>
        <charset val="238"/>
      </rPr>
      <t>i                            2 wężownicami c.o. 3,5m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+2,4m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</si>
  <si>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DUO 200
</t>
    </r>
    <r>
      <rPr>
        <sz val="15"/>
        <rFont val="Calibri"/>
        <family val="2"/>
        <charset val="238"/>
      </rPr>
      <t>model wiszący pionowo lub poziomo                                        wymiennik płaszczowy 1,2m</t>
    </r>
    <r>
      <rPr>
        <vertAlign val="superscript"/>
        <sz val="15"/>
        <rFont val="Calibri"/>
        <family val="2"/>
        <charset val="238"/>
      </rPr>
      <t xml:space="preserve">2 </t>
    </r>
    <r>
      <rPr>
        <sz val="15"/>
        <rFont val="Calibri"/>
        <family val="2"/>
        <charset val="238"/>
      </rPr>
      <t>+ grzałka elektryczna</t>
    </r>
  </si>
  <si>
    <r>
      <rPr>
        <b/>
        <sz val="15"/>
        <rFont val="Calibri"/>
        <family val="2"/>
        <charset val="238"/>
      </rPr>
      <t xml:space="preserve">EGEO 250 WiFi R290
</t>
    </r>
    <r>
      <rPr>
        <sz val="15"/>
        <rFont val="Calibri"/>
        <family val="2"/>
        <charset val="238"/>
      </rPr>
      <t>termodynamiczny ogrzewacz wody 
z grzałką elektryczną, stojący</t>
    </r>
  </si>
  <si>
    <r>
      <rPr>
        <b/>
        <sz val="15"/>
        <rFont val="Calibri"/>
        <family val="2"/>
        <charset val="238"/>
      </rPr>
      <t xml:space="preserve">EGEO 200 WiFi R290
</t>
    </r>
    <r>
      <rPr>
        <sz val="15"/>
        <rFont val="Calibri"/>
        <family val="2"/>
        <charset val="238"/>
      </rPr>
      <t>termodynamiczny ogrzewacz wody 
z grzałką elektryczną, stojący</t>
    </r>
  </si>
  <si>
    <t>075593</t>
  </si>
  <si>
    <t>075594</t>
  </si>
  <si>
    <t>886128</t>
  </si>
  <si>
    <t>GAPL - cennik 2026 - edycja I - luty</t>
  </si>
  <si>
    <t>075610</t>
  </si>
  <si>
    <t>0,49</t>
  </si>
  <si>
    <t>075608</t>
  </si>
  <si>
    <t>077053</t>
  </si>
  <si>
    <t>075097</t>
  </si>
  <si>
    <t>077057</t>
  </si>
  <si>
    <t>831275</t>
  </si>
  <si>
    <t>841394</t>
  </si>
  <si>
    <t>851442</t>
  </si>
  <si>
    <t>526812</t>
  </si>
  <si>
    <t>074912</t>
  </si>
  <si>
    <t>074913</t>
  </si>
  <si>
    <t>886133</t>
  </si>
  <si>
    <t>886132</t>
  </si>
  <si>
    <t>864048</t>
  </si>
  <si>
    <t>874051</t>
  </si>
  <si>
    <t>554252</t>
  </si>
  <si>
    <t>554253</t>
  </si>
  <si>
    <t>554254</t>
  </si>
  <si>
    <t>554255</t>
  </si>
  <si>
    <t>554256</t>
  </si>
  <si>
    <t>554257</t>
  </si>
  <si>
    <t>349280</t>
  </si>
  <si>
    <t>807040</t>
  </si>
  <si>
    <t>9004464339363</t>
  </si>
  <si>
    <t>9004464356339</t>
  </si>
  <si>
    <t>330504</t>
  </si>
  <si>
    <t>003175</t>
  </si>
  <si>
    <r>
      <rPr>
        <b/>
        <sz val="15"/>
        <rFont val="Calibri"/>
        <family val="2"/>
        <charset val="238"/>
      </rPr>
      <t xml:space="preserve">EXCELLIA-S TRI 12kW R32
</t>
    </r>
    <r>
      <rPr>
        <sz val="15"/>
        <rFont val="Calibri"/>
        <family val="2"/>
        <charset val="238"/>
      </rPr>
      <t>pompa ciepła powietrze-woda</t>
    </r>
  </si>
  <si>
    <r>
      <rPr>
        <b/>
        <sz val="15"/>
        <color rgb="FF000000"/>
        <rFont val="Calibri"/>
        <family val="2"/>
        <charset val="238"/>
      </rPr>
      <t>Zestaw hydrauliczny 2 obiegi grzewcze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 AI)</t>
    </r>
  </si>
  <si>
    <r>
      <rPr>
        <b/>
        <sz val="15"/>
        <color rgb="FF000000"/>
        <rFont val="Calibri"/>
        <family val="2"/>
        <charset val="238"/>
      </rPr>
      <t>Zestaw hydrauliczny 2 obiegi grzewcze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(Loria Duo)</t>
    </r>
  </si>
  <si>
    <r>
      <rPr>
        <b/>
        <sz val="15"/>
        <color rgb="FF000000"/>
        <rFont val="Calibri"/>
        <family val="2"/>
        <charset val="238"/>
      </rPr>
      <t>Wzmacniacz sygnału radiowego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 AI)</t>
    </r>
  </si>
  <si>
    <r>
      <rPr>
        <b/>
        <sz val="15"/>
        <color rgb="FF000000"/>
        <rFont val="Calibri"/>
        <family val="2"/>
        <charset val="238"/>
      </rPr>
      <t xml:space="preserve">Zestaw hydrauliczny 2 obiegi grzewcze </t>
    </r>
    <r>
      <rPr>
        <sz val="15"/>
        <color rgb="FF000000"/>
        <rFont val="Calibri"/>
        <family val="2"/>
        <charset val="238"/>
      </rPr>
      <t xml:space="preserve">
(Excellia-HP)</t>
    </r>
  </si>
  <si>
    <r>
      <rPr>
        <b/>
        <sz val="15"/>
        <color rgb="FF000000"/>
        <rFont val="Calibri"/>
        <family val="2"/>
        <charset val="238"/>
      </rPr>
      <t xml:space="preserve">Karta rozszerzenia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(Extensa-S, Alfea-M, Excellia-S)</t>
    </r>
  </si>
  <si>
    <r>
      <rPr>
        <b/>
        <sz val="15"/>
        <color rgb="FF000000"/>
        <rFont val="Calibri"/>
        <family val="2"/>
        <charset val="238"/>
      </rPr>
      <t xml:space="preserve">Zestaw hydrauliczny 2 obiegi grzewcze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(Extensa-S, Alfea-M, Excellia-S)</t>
    </r>
  </si>
  <si>
    <r>
      <rPr>
        <b/>
        <sz val="15"/>
        <color rgb="FF000000"/>
        <rFont val="Calibri"/>
        <family val="2"/>
        <charset val="238"/>
      </rPr>
      <t xml:space="preserve">Zestaw hydrauliczny 2 obiegi grzewcze 
</t>
    </r>
    <r>
      <rPr>
        <sz val="14"/>
        <color rgb="FF000000"/>
        <rFont val="Calibri"/>
        <family val="2"/>
        <charset val="238"/>
      </rPr>
      <t>(Ixtra-M Duo)</t>
    </r>
  </si>
  <si>
    <r>
      <rPr>
        <b/>
        <sz val="15"/>
        <color rgb="FF000000"/>
        <rFont val="Calibri"/>
        <family val="2"/>
        <charset val="238"/>
      </rPr>
      <t xml:space="preserve">Zestaw do podłączenia zasobnika c.w.u. 
</t>
    </r>
    <r>
      <rPr>
        <sz val="14"/>
        <color rgb="FF000000"/>
        <rFont val="Calibri"/>
        <family val="2"/>
        <charset val="238"/>
      </rPr>
      <t>(Loria)</t>
    </r>
  </si>
  <si>
    <r>
      <rPr>
        <b/>
        <sz val="15"/>
        <color rgb="FF000000"/>
        <rFont val="Calibri"/>
        <family val="2"/>
        <charset val="238"/>
      </rPr>
      <t xml:space="preserve">Zestaw do podłączenia zasobnika c.w.u.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 AI, Excellia-HP)</t>
    </r>
  </si>
  <si>
    <r>
      <rPr>
        <b/>
        <sz val="15"/>
        <color rgb="FF000000"/>
        <rFont val="Calibri"/>
        <family val="2"/>
        <charset val="238"/>
      </rPr>
      <t xml:space="preserve">Zestaw do podłączenia zasobnika c.w.u. 
</t>
    </r>
    <r>
      <rPr>
        <sz val="14"/>
        <color rgb="FF000000"/>
        <rFont val="Calibri"/>
        <family val="2"/>
        <charset val="238"/>
      </rPr>
      <t>(Ixtra-M, Ixtra-M Compact)</t>
    </r>
  </si>
  <si>
    <r>
      <rPr>
        <b/>
        <sz val="15"/>
        <color rgb="FF000000"/>
        <rFont val="Calibri"/>
        <family val="2"/>
        <charset val="238"/>
      </rPr>
      <t xml:space="preserve">Zestaw do podłączenia zasobnika c.w.u.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(Extensa-S, Excellia-S, Alfea-M)</t>
    </r>
  </si>
  <si>
    <r>
      <rPr>
        <b/>
        <sz val="15"/>
        <color rgb="FF000000"/>
        <rFont val="Calibri"/>
        <family val="2"/>
        <charset val="238"/>
      </rPr>
      <t xml:space="preserve">Zestaw do podłączenia kotła 
</t>
    </r>
    <r>
      <rPr>
        <sz val="14"/>
        <color rgb="FF000000"/>
        <rFont val="Calibri"/>
        <family val="2"/>
        <charset val="238"/>
      </rPr>
      <t>(Extensa AI)</t>
    </r>
  </si>
  <si>
    <r>
      <rPr>
        <b/>
        <sz val="15"/>
        <color rgb="FF000000"/>
        <rFont val="Calibri"/>
        <family val="2"/>
        <charset val="238"/>
      </rPr>
      <t xml:space="preserve">Zestaw do podłączenia kotła 
</t>
    </r>
    <r>
      <rPr>
        <sz val="14"/>
        <color rgb="FF000000"/>
        <rFont val="Calibri"/>
        <family val="2"/>
        <charset val="238"/>
      </rPr>
      <t>(Extensa AI Duo)</t>
    </r>
  </si>
  <si>
    <r>
      <rPr>
        <b/>
        <sz val="15"/>
        <rFont val="Calibri"/>
        <family val="2"/>
        <charset val="238"/>
      </rPr>
      <t xml:space="preserve">Zestaw do podłączenia kotła 
</t>
    </r>
    <r>
      <rPr>
        <sz val="14"/>
        <rFont val="Calibri"/>
        <family val="2"/>
        <charset val="238"/>
      </rPr>
      <t>(Ixtra-M, Ixtra-M Compact)</t>
    </r>
  </si>
  <si>
    <r>
      <rPr>
        <b/>
        <sz val="15"/>
        <color rgb="FF000000"/>
        <rFont val="Calibri"/>
        <family val="2"/>
        <charset val="238"/>
      </rPr>
      <t xml:space="preserve">Zestaw do podłączenia kotła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(Excellia-HP, Excellia-HP Duo)</t>
    </r>
  </si>
  <si>
    <r>
      <rPr>
        <b/>
        <sz val="15"/>
        <rFont val="Calibri"/>
        <family val="2"/>
        <charset val="238"/>
      </rPr>
      <t>Zestaw do podłączenia kotła</t>
    </r>
    <r>
      <rPr>
        <sz val="15"/>
        <rFont val="Calibri"/>
        <family val="2"/>
        <charset val="238"/>
      </rPr>
      <t xml:space="preserve">                                                                                                         </t>
    </r>
    <r>
      <rPr>
        <sz val="14"/>
        <rFont val="Calibri"/>
        <family val="2"/>
        <charset val="238"/>
      </rPr>
      <t>(Extensa-S, Excellia-S)</t>
    </r>
  </si>
  <si>
    <r>
      <rPr>
        <b/>
        <sz val="15"/>
        <rFont val="Calibri"/>
        <family val="2"/>
        <charset val="238"/>
      </rPr>
      <t xml:space="preserve">Zestaw do podłączenia kotła  </t>
    </r>
    <r>
      <rPr>
        <sz val="15"/>
        <rFont val="Calibri"/>
        <family val="2"/>
        <charset val="238"/>
      </rPr>
      <t xml:space="preserve">                                                                                                       </t>
    </r>
    <r>
      <rPr>
        <sz val="14"/>
        <rFont val="Calibri"/>
        <family val="2"/>
        <charset val="238"/>
      </rPr>
      <t>(Extensa-S Duo, Excellia-S Duo)</t>
    </r>
  </si>
  <si>
    <r>
      <rPr>
        <b/>
        <sz val="15"/>
        <color rgb="FF000000"/>
        <rFont val="Calibri"/>
        <family val="2"/>
        <charset val="238"/>
      </rPr>
      <t xml:space="preserve">Zestaw podkładek antywibracyjnych 
</t>
    </r>
    <r>
      <rPr>
        <sz val="14"/>
        <color rgb="FF000000"/>
        <rFont val="Calibri"/>
        <family val="2"/>
        <charset val="238"/>
      </rPr>
      <t>(4szt.)</t>
    </r>
  </si>
  <si>
    <r>
      <rPr>
        <b/>
        <sz val="15"/>
        <color rgb="FF000000"/>
        <rFont val="Calibri"/>
        <family val="2"/>
        <charset val="238"/>
      </rPr>
      <t xml:space="preserve">Zestaw podkładek antywibracyjnych 
</t>
    </r>
    <r>
      <rPr>
        <sz val="14"/>
        <color rgb="FF000000"/>
        <rFont val="Calibri"/>
        <family val="2"/>
        <charset val="238"/>
      </rPr>
      <t>(4szt.) (Ixtra-M)</t>
    </r>
  </si>
  <si>
    <r>
      <rPr>
        <b/>
        <sz val="15"/>
        <color rgb="FF000000"/>
        <rFont val="Calibri"/>
        <family val="2"/>
        <charset val="238"/>
      </rPr>
      <t xml:space="preserve">Stelaż montażowy podłogowy 
</t>
    </r>
    <r>
      <rPr>
        <sz val="14"/>
        <color rgb="FF000000"/>
        <rFont val="Calibri"/>
        <family val="2"/>
        <charset val="238"/>
      </rPr>
      <t>(2szt.)</t>
    </r>
  </si>
  <si>
    <r>
      <t xml:space="preserve">Stelaż montażowy naścienny
</t>
    </r>
    <r>
      <rPr>
        <sz val="14"/>
        <color rgb="FF000000"/>
        <rFont val="Calibri"/>
        <family val="2"/>
        <charset val="238"/>
      </rPr>
      <t>(Extensa AI, Loria)</t>
    </r>
  </si>
  <si>
    <r>
      <rPr>
        <b/>
        <sz val="15"/>
        <color rgb="FF000000"/>
        <rFont val="Calibri"/>
        <family val="2"/>
        <charset val="238"/>
      </rPr>
      <t xml:space="preserve">Taca ociekowa kondensatu
</t>
    </r>
    <r>
      <rPr>
        <sz val="14"/>
        <color rgb="FF000000"/>
        <rFont val="Calibri"/>
        <family val="2"/>
        <charset val="238"/>
      </rPr>
      <t>(Extensa AI, Extensa-S, Loria 5-6-8, Synea 3-4-6)</t>
    </r>
  </si>
  <si>
    <r>
      <rPr>
        <b/>
        <sz val="15"/>
        <color rgb="FF000000"/>
        <rFont val="Calibri"/>
        <family val="2"/>
        <charset val="238"/>
      </rPr>
      <t>Taca ociekowa kondensatu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(Excellia-HP)</t>
    </r>
  </si>
  <si>
    <r>
      <rPr>
        <b/>
        <sz val="15"/>
        <rFont val="Calibri"/>
        <family val="2"/>
        <charset val="238"/>
      </rPr>
      <t xml:space="preserve">Taca ociekowa kondensatu
</t>
    </r>
    <r>
      <rPr>
        <sz val="14"/>
        <rFont val="Calibri"/>
        <family val="2"/>
        <charset val="238"/>
      </rPr>
      <t>(Ixtra-M 9)</t>
    </r>
  </si>
  <si>
    <r>
      <rPr>
        <b/>
        <sz val="15"/>
        <color rgb="FF000000"/>
        <rFont val="Calibri"/>
        <family val="2"/>
        <charset val="238"/>
      </rPr>
      <t>Taca ociekowa kondensatu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(Excellia-S)</t>
    </r>
  </si>
  <si>
    <r>
      <t>Przewód grzewczy tacy ociekowej</t>
    </r>
    <r>
      <rPr>
        <sz val="15"/>
        <rFont val="Calibri"/>
        <family val="2"/>
        <charset val="238"/>
      </rPr>
      <t xml:space="preserve">                                                                                        </t>
    </r>
    <r>
      <rPr>
        <sz val="14"/>
        <rFont val="Calibri"/>
        <family val="2"/>
        <charset val="238"/>
      </rPr>
      <t>(wszystkie modele)</t>
    </r>
  </si>
  <si>
    <r>
      <t xml:space="preserve">Filtr magnetyczny                                                               </t>
    </r>
    <r>
      <rPr>
        <sz val="14"/>
        <color rgb="FF000000"/>
        <rFont val="Calibri"/>
        <family val="2"/>
        <charset val="238"/>
      </rPr>
      <t>(wszystkie modele)</t>
    </r>
  </si>
  <si>
    <r>
      <rPr>
        <b/>
        <sz val="15"/>
        <rFont val="Calibri"/>
        <family val="2"/>
        <charset val="238"/>
      </rPr>
      <t>Moduł kaskadowy MASTER</t>
    </r>
    <r>
      <rPr>
        <sz val="15"/>
        <rFont val="Calibri"/>
        <family val="2"/>
        <charset val="238"/>
      </rPr>
      <t xml:space="preserve">                                                                                     </t>
    </r>
    <r>
      <rPr>
        <sz val="14"/>
        <rFont val="Calibri"/>
        <family val="2"/>
        <charset val="238"/>
      </rPr>
      <t>(Excellia-S, Alfea-M)</t>
    </r>
  </si>
  <si>
    <r>
      <rPr>
        <b/>
        <sz val="15"/>
        <rFont val="Calibri"/>
        <family val="2"/>
        <charset val="238"/>
      </rPr>
      <t>Moduł kaskadowy SLAVE</t>
    </r>
    <r>
      <rPr>
        <sz val="15"/>
        <rFont val="Calibri"/>
        <family val="2"/>
        <charset val="238"/>
      </rPr>
      <t xml:space="preserve">                                                                                 </t>
    </r>
    <r>
      <rPr>
        <sz val="14"/>
        <rFont val="Calibri"/>
        <family val="2"/>
        <charset val="238"/>
      </rPr>
      <t>(Excellia-S, Alfea-M)</t>
    </r>
  </si>
  <si>
    <r>
      <rPr>
        <b/>
        <sz val="15"/>
        <color rgb="FF000000"/>
        <rFont val="Calibri"/>
        <family val="2"/>
        <charset val="238"/>
      </rPr>
      <t>OZW 672</t>
    </r>
    <r>
      <rPr>
        <sz val="15"/>
        <color rgb="FF000000"/>
        <rFont val="Calibri"/>
        <family val="2"/>
        <charset val="238"/>
      </rPr>
      <t xml:space="preserve">
zestaw do sterowania przez przeglądarkę www
</t>
    </r>
    <r>
      <rPr>
        <sz val="14"/>
        <color rgb="FF000000"/>
        <rFont val="Calibri"/>
        <family val="2"/>
        <charset val="238"/>
      </rPr>
      <t>(Extensa AI, Excellia-HP)</t>
    </r>
  </si>
  <si>
    <r>
      <rPr>
        <b/>
        <sz val="15"/>
        <color rgb="FF000000"/>
        <rFont val="Calibri"/>
        <family val="2"/>
        <charset val="238"/>
      </rPr>
      <t xml:space="preserve">Wzmacniacz sygnału radiowego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(Excellia-HP)</t>
    </r>
  </si>
  <si>
    <r>
      <rPr>
        <b/>
        <sz val="15"/>
        <color rgb="FF000000"/>
        <rFont val="Calibri"/>
        <family val="2"/>
        <charset val="238"/>
      </rPr>
      <t xml:space="preserve">Zestaw hydrauliczny 2 obiegi grzewcze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(Alfea-M Duo, Extensa-S, Excellia-S Duo)</t>
    </r>
  </si>
  <si>
    <r>
      <rPr>
        <b/>
        <sz val="15"/>
        <color rgb="FF000000"/>
        <rFont val="Calibri"/>
        <family val="2"/>
        <charset val="238"/>
      </rPr>
      <t xml:space="preserve">Sonda 2 obiegu grzewczego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 AI, Excellia-HP)</t>
    </r>
  </si>
  <si>
    <r>
      <rPr>
        <b/>
        <sz val="15"/>
        <color rgb="FF000000"/>
        <rFont val="Calibri"/>
        <family val="2"/>
        <charset val="238"/>
      </rPr>
      <t xml:space="preserve">Pompa obiegowa dużej wydajności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(Excellia-HP)</t>
    </r>
  </si>
  <si>
    <r>
      <rPr>
        <b/>
        <sz val="15"/>
        <rFont val="Calibri"/>
        <family val="2"/>
        <charset val="238"/>
      </rPr>
      <t xml:space="preserve">Pompa obiegowa dużej wydajności </t>
    </r>
    <r>
      <rPr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(Excellia-S, Extensa-S)</t>
    </r>
  </si>
  <si>
    <r>
      <rPr>
        <b/>
        <sz val="15"/>
        <color rgb="FF000000"/>
        <rFont val="Calibri"/>
        <family val="2"/>
        <charset val="238"/>
      </rPr>
      <t>Przekaźnik grzałki elektrycznej 6kW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 AI, Extensa-S, Alfea-M)</t>
    </r>
  </si>
  <si>
    <r>
      <rPr>
        <b/>
        <sz val="15"/>
        <color rgb="FF000000"/>
        <rFont val="Calibri"/>
        <family val="2"/>
        <charset val="238"/>
      </rPr>
      <t xml:space="preserve">Wsporniki do powieszenia zasobnika na ścianie 
</t>
    </r>
    <r>
      <rPr>
        <sz val="14"/>
        <color rgb="FF000000"/>
        <rFont val="Calibri"/>
        <family val="2"/>
        <charset val="238"/>
      </rPr>
      <t>(Comfort)</t>
    </r>
  </si>
  <si>
    <r>
      <rPr>
        <b/>
        <sz val="15"/>
        <color rgb="FF000000"/>
        <rFont val="Calibri"/>
        <family val="2"/>
        <charset val="238"/>
      </rPr>
      <t xml:space="preserve">Termostat temperatury nastawny
</t>
    </r>
    <r>
      <rPr>
        <sz val="14"/>
        <color rgb="FF000000"/>
        <rFont val="Calibri"/>
        <family val="2"/>
        <charset val="238"/>
      </rPr>
      <t>(Comfort)</t>
    </r>
  </si>
  <si>
    <r>
      <rPr>
        <b/>
        <sz val="15"/>
        <color rgb="FF000000"/>
        <rFont val="Calibri"/>
        <family val="2"/>
        <charset val="238"/>
      </rPr>
      <t xml:space="preserve">Termostatyczny zawór mieszający c.w.u. SM20 3/4"
</t>
    </r>
    <r>
      <rPr>
        <sz val="14"/>
        <color rgb="FF000000"/>
        <rFont val="Calibri"/>
        <family val="2"/>
        <charset val="238"/>
      </rPr>
      <t>(HeatMaster, Smart 100-240, 
Smart-ME 200-600, Comfort 100-240)</t>
    </r>
  </si>
  <si>
    <r>
      <rPr>
        <b/>
        <sz val="15"/>
        <color rgb="FF000000"/>
        <rFont val="Calibri"/>
        <family val="2"/>
        <charset val="238"/>
      </rPr>
      <t xml:space="preserve">Termostatyczny zawór mieszający c.w.u. SM25 1”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</si>
  <si>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color rgb="FF000000"/>
        <rFont val="Calibri"/>
        <family val="2"/>
        <charset val="238"/>
      </rPr>
      <t xml:space="preserve">Termostatyczny zawór mieszający c.w.u.  SM32 1.1/4”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</si>
  <si>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color rgb="FF000000"/>
        <rFont val="Calibri"/>
        <family val="2"/>
        <charset val="238"/>
      </rPr>
      <t xml:space="preserve">Termostatyczny zawór mieszający c.w.u. SM40 1.1/2”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</si>
  <si>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color rgb="FF000000"/>
        <rFont val="Calibri"/>
        <family val="2"/>
        <charset val="238"/>
      </rPr>
      <t xml:space="preserve">Termostatyczny zawór mieszający c.w.u.  SM50 2” 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</si>
  <si>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rFont val="Calibri"/>
        <family val="2"/>
        <charset val="238"/>
      </rPr>
      <t xml:space="preserve">Zestaw termostat regulacyjny i wskaźnik temperatury 
</t>
    </r>
    <r>
      <rPr>
        <sz val="14"/>
        <rFont val="Calibri"/>
        <family val="2"/>
        <charset val="238"/>
      </rPr>
      <t>(Smart ME 600-800, HRS)</t>
    </r>
  </si>
  <si>
    <r>
      <rPr>
        <b/>
        <sz val="15"/>
        <color rgb="FF000000"/>
        <rFont val="Calibri"/>
        <family val="2"/>
        <charset val="238"/>
      </rPr>
      <t>COZYTOUCH Hub</t>
    </r>
    <r>
      <rPr>
        <b/>
        <sz val="12"/>
        <color theme="0"/>
        <rFont val="Calibri"/>
        <family val="2"/>
        <charset val="238"/>
      </rPr>
      <t xml:space="preserve"> 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sterownik współpracujący z aplikacją ZiggBee                            </t>
    </r>
    <r>
      <rPr>
        <sz val="14"/>
        <color rgb="FF000000"/>
        <rFont val="Calibri"/>
        <family val="2"/>
        <charset val="238"/>
      </rPr>
      <t>(Divali Neo)</t>
    </r>
  </si>
  <si>
    <r>
      <rPr>
        <b/>
        <sz val="15"/>
        <color rgb="FF000000"/>
        <rFont val="Calibri"/>
        <family val="2"/>
        <charset val="238"/>
      </rPr>
      <t>NAVILINK 105</t>
    </r>
    <r>
      <rPr>
        <sz val="15"/>
        <color rgb="FF000000"/>
        <rFont val="Calibri"/>
        <family val="2"/>
        <charset val="238"/>
      </rPr>
      <t xml:space="preserve">
termostat pokojowy 
</t>
    </r>
    <r>
      <rPr>
        <sz val="14"/>
        <color rgb="FF000000"/>
        <rFont val="Calibri"/>
        <family val="2"/>
        <charset val="238"/>
      </rPr>
      <t>(Extensa-S, Excellia-S, Alfea-M, Loria, Synea, Ilea, Kurama)</t>
    </r>
  </si>
  <si>
    <r>
      <rPr>
        <b/>
        <sz val="15"/>
        <color rgb="FF000000"/>
        <rFont val="Calibri"/>
        <family val="2"/>
        <charset val="238"/>
      </rPr>
      <t xml:space="preserve">COZYTOUCH Hub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rgb="FF000000"/>
        <rFont val="Calibri"/>
        <family val="2"/>
        <charset val="238"/>
      </rPr>
      <t xml:space="preserve">
sterownik współpracujący z aplikacją ZiggBee                            </t>
    </r>
    <r>
      <rPr>
        <sz val="14"/>
        <color rgb="FF000000"/>
        <rFont val="Calibri"/>
        <family val="2"/>
        <charset val="238"/>
      </rPr>
      <t>(Divali Neo)</t>
    </r>
  </si>
  <si>
    <r>
      <rPr>
        <b/>
        <sz val="15"/>
        <color rgb="FF000000"/>
        <rFont val="Calibri"/>
        <family val="2"/>
        <charset val="238"/>
      </rPr>
      <t xml:space="preserve">Stelaż naścienny 
</t>
    </r>
    <r>
      <rPr>
        <sz val="15"/>
        <color rgb="FF000000"/>
        <rFont val="Calibri"/>
        <family val="2"/>
        <charset val="238"/>
      </rPr>
      <t xml:space="preserve">do grzejnika konwekcyjnego                                                </t>
    </r>
    <r>
      <rPr>
        <sz val="14"/>
        <color rgb="FF000000"/>
        <rFont val="Calibri"/>
        <family val="2"/>
        <charset val="238"/>
      </rPr>
      <t>(BONJOUR, F119, F120, ALTIS)</t>
    </r>
  </si>
  <si>
    <r>
      <rPr>
        <b/>
        <sz val="15"/>
        <color rgb="FF000000"/>
        <rFont val="Calibri"/>
        <family val="2"/>
        <charset val="238"/>
      </rPr>
      <t>Nóżki do grzejnika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(BONJOUR, F119, F120, ALTIS)</t>
    </r>
  </si>
  <si>
    <r>
      <rPr>
        <b/>
        <sz val="15"/>
        <color rgb="FF000000"/>
        <rFont val="Calibri"/>
        <family val="2"/>
        <charset val="238"/>
      </rPr>
      <t xml:space="preserve">Zestaw przezbrojeniowy na propan
</t>
    </r>
    <r>
      <rPr>
        <b/>
        <sz val="14"/>
        <color rgb="FF000000"/>
        <rFont val="Calibri"/>
        <family val="2"/>
        <charset val="238"/>
      </rPr>
      <t xml:space="preserve"> </t>
    </r>
    <r>
      <rPr>
        <sz val="14"/>
        <color rgb="FF000000"/>
        <rFont val="Calibri"/>
        <family val="2"/>
        <charset val="238"/>
      </rPr>
      <t>(Ilea Solo 12)</t>
    </r>
  </si>
  <si>
    <r>
      <rPr>
        <b/>
        <sz val="15"/>
        <color rgb="FF000000"/>
        <rFont val="Calibri"/>
        <family val="2"/>
        <charset val="238"/>
      </rPr>
      <t xml:space="preserve">Zestaw przezbrojeniowy na propan 
</t>
    </r>
    <r>
      <rPr>
        <sz val="14"/>
        <color rgb="FF000000"/>
        <rFont val="Calibri"/>
        <family val="2"/>
        <charset val="238"/>
      </rPr>
      <t>(Ilea Solo 20, 18/25)</t>
    </r>
  </si>
  <si>
    <r>
      <rPr>
        <b/>
        <sz val="15"/>
        <color rgb="FF000000"/>
        <rFont val="Calibri"/>
        <family val="2"/>
        <charset val="238"/>
      </rPr>
      <t xml:space="preserve">Zestaw przezbrojeniowy na propan
</t>
    </r>
    <r>
      <rPr>
        <b/>
        <sz val="14"/>
        <color rgb="FF000000"/>
        <rFont val="Calibri"/>
        <family val="2"/>
        <charset val="238"/>
      </rPr>
      <t xml:space="preserve"> </t>
    </r>
    <r>
      <rPr>
        <sz val="14"/>
        <color rgb="FF000000"/>
        <rFont val="Calibri"/>
        <family val="2"/>
        <charset val="238"/>
      </rPr>
      <t>(Ilea 22/30)</t>
    </r>
  </si>
  <si>
    <r>
      <rPr>
        <b/>
        <sz val="15"/>
        <color rgb="FF000000"/>
        <rFont val="Calibri"/>
        <family val="2"/>
        <charset val="238"/>
      </rPr>
      <t xml:space="preserve">Zestaw przezbrojeniowy na propan
</t>
    </r>
    <r>
      <rPr>
        <b/>
        <sz val="14"/>
        <color rgb="FF000000"/>
        <rFont val="Calibri"/>
        <family val="2"/>
        <charset val="238"/>
      </rPr>
      <t xml:space="preserve"> </t>
    </r>
    <r>
      <rPr>
        <sz val="14"/>
        <color rgb="FF000000"/>
        <rFont val="Calibri"/>
        <family val="2"/>
        <charset val="238"/>
      </rPr>
      <t>(Ilea Solo 30, 25/35)</t>
    </r>
  </si>
  <si>
    <r>
      <rPr>
        <b/>
        <sz val="15"/>
        <rFont val="Calibri"/>
        <family val="2"/>
        <charset val="238"/>
      </rPr>
      <t xml:space="preserve">Przyłącze hydrauliczne 
</t>
    </r>
    <r>
      <rPr>
        <sz val="14"/>
        <rFont val="Calibri"/>
        <family val="2"/>
        <charset val="238"/>
      </rPr>
      <t>(Ilea Solo 12, 20, 30)</t>
    </r>
  </si>
  <si>
    <r>
      <rPr>
        <b/>
        <sz val="15"/>
        <rFont val="Calibri"/>
        <family val="2"/>
        <charset val="238"/>
      </rPr>
      <t xml:space="preserve">Przyłącze hydrauliczne 
</t>
    </r>
    <r>
      <rPr>
        <sz val="14"/>
        <rFont val="Calibri"/>
        <family val="2"/>
        <charset val="238"/>
      </rPr>
      <t>(Ilea 18/25, 22/30, 25/35)</t>
    </r>
  </si>
  <si>
    <r>
      <rPr>
        <b/>
        <sz val="15"/>
        <color rgb="FF000000"/>
        <rFont val="Calibri"/>
        <family val="2"/>
        <charset val="238"/>
      </rPr>
      <t xml:space="preserve">Maskownica 
</t>
    </r>
    <r>
      <rPr>
        <sz val="14"/>
        <color rgb="FF000000"/>
        <rFont val="Calibri"/>
        <family val="2"/>
        <charset val="238"/>
      </rPr>
      <t>(Ilea Solo, 18/25, 22/30, 25/35)</t>
    </r>
  </si>
  <si>
    <r>
      <rPr>
        <b/>
        <sz val="15"/>
        <rFont val="Calibri"/>
        <family val="2"/>
        <charset val="238"/>
      </rPr>
      <t xml:space="preserve">Czujnik temperatury c.w.u. 
</t>
    </r>
    <r>
      <rPr>
        <sz val="14"/>
        <rFont val="Calibri"/>
        <family val="2"/>
        <charset val="238"/>
      </rPr>
      <t>(Ilea Solo, Nextra)</t>
    </r>
  </si>
  <si>
    <r>
      <rPr>
        <b/>
        <sz val="15"/>
        <color rgb="FF000000"/>
        <rFont val="Calibri"/>
        <family val="2"/>
        <charset val="238"/>
      </rPr>
      <t xml:space="preserve">Pętla napełniania
</t>
    </r>
    <r>
      <rPr>
        <sz val="14"/>
        <color rgb="FF000000"/>
        <rFont val="Calibri"/>
        <family val="2"/>
        <charset val="238"/>
      </rPr>
      <t>(Ilea)</t>
    </r>
  </si>
  <si>
    <r>
      <rPr>
        <b/>
        <sz val="15"/>
        <color rgb="FF000000"/>
        <rFont val="Calibri"/>
        <family val="2"/>
        <charset val="238"/>
      </rPr>
      <t xml:space="preserve">Plecy maskujące 400/45 mm
</t>
    </r>
    <r>
      <rPr>
        <sz val="14"/>
        <color rgb="FF000000"/>
        <rFont val="Calibri"/>
        <family val="2"/>
        <charset val="238"/>
      </rPr>
      <t>(Ilea Solo, 18/25, 22/30, 25/35)</t>
    </r>
  </si>
  <si>
    <r>
      <rPr>
        <b/>
        <sz val="15"/>
        <color rgb="FF000000"/>
        <rFont val="Calibri"/>
        <family val="2"/>
        <charset val="238"/>
      </rPr>
      <t xml:space="preserve">Plecy maskujące 400/100 mm 
</t>
    </r>
    <r>
      <rPr>
        <sz val="14"/>
        <color rgb="FF000000"/>
        <rFont val="Calibri"/>
        <family val="2"/>
        <charset val="238"/>
      </rPr>
      <t>(Ilea Solo, 18/25, 22/30, 25/35)</t>
    </r>
  </si>
  <si>
    <r>
      <rPr>
        <b/>
        <sz val="15"/>
        <color rgb="FF000000"/>
        <rFont val="Calibri"/>
        <family val="2"/>
        <charset val="238"/>
      </rPr>
      <t xml:space="preserve">Miedziane króćce hydrauliczne 
</t>
    </r>
    <r>
      <rPr>
        <sz val="14"/>
        <color rgb="FF000000"/>
        <rFont val="Calibri"/>
        <family val="2"/>
        <charset val="238"/>
      </rPr>
      <t>(Ilea Solo)</t>
    </r>
  </si>
  <si>
    <r>
      <rPr>
        <b/>
        <sz val="15"/>
        <color rgb="FF000000"/>
        <rFont val="Calibri"/>
        <family val="2"/>
        <charset val="238"/>
      </rPr>
      <t xml:space="preserve">Miedziane króćce hydrauliczne 
</t>
    </r>
    <r>
      <rPr>
        <sz val="14"/>
        <color rgb="FF000000"/>
        <rFont val="Calibri"/>
        <family val="2"/>
        <charset val="238"/>
      </rPr>
      <t>(Ilea 18/25, 22/30, 25/35)</t>
    </r>
  </si>
  <si>
    <r>
      <rPr>
        <b/>
        <sz val="15"/>
        <rFont val="Calibri"/>
        <family val="2"/>
        <charset val="238"/>
      </rPr>
      <t>Sonda temperatury zewnętrznej</t>
    </r>
    <r>
      <rPr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(Loria, Extensa-S, Excellia-S, Alfea M, Synea, Ilea, Kurama)</t>
    </r>
  </si>
  <si>
    <r>
      <rPr>
        <b/>
        <sz val="15"/>
        <rFont val="Calibri"/>
        <family val="2"/>
        <charset val="238"/>
      </rPr>
      <t xml:space="preserve">NAVIPAS 
</t>
    </r>
    <r>
      <rPr>
        <sz val="15"/>
        <rFont val="Calibri"/>
        <family val="2"/>
        <charset val="238"/>
      </rPr>
      <t>moduł bezprzewodowy</t>
    </r>
    <r>
      <rPr>
        <b/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(Ilea, Kurama)</t>
    </r>
  </si>
  <si>
    <r>
      <t xml:space="preserve">NAVILINK 105
</t>
    </r>
    <r>
      <rPr>
        <sz val="15"/>
        <color rgb="FF000000"/>
        <rFont val="Calibri"/>
        <family val="2"/>
        <charset val="238"/>
      </rPr>
      <t xml:space="preserve">termostat pokojowy 
</t>
    </r>
    <r>
      <rPr>
        <sz val="14"/>
        <color rgb="FF000000"/>
        <rFont val="Calibri"/>
        <family val="2"/>
        <charset val="238"/>
      </rPr>
      <t>(Extensa-S, Excellia-S, Alfea-M, Loria, Synea, Ilea, Kurama)</t>
    </r>
  </si>
  <si>
    <r>
      <rPr>
        <b/>
        <sz val="15"/>
        <color rgb="FF000000"/>
        <rFont val="Calibri"/>
        <family val="2"/>
        <charset val="238"/>
      </rPr>
      <t>NAVILINK 128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bezprzewodowy termostat pokojowy
</t>
    </r>
    <r>
      <rPr>
        <sz val="14"/>
        <color rgb="FF000000"/>
        <rFont val="Calibri"/>
        <family val="2"/>
        <charset val="238"/>
      </rPr>
      <t>(Ixtra-M, Loria, Ilea, Kurama)</t>
    </r>
  </si>
  <si>
    <r>
      <t xml:space="preserve">NAVILINK 128
</t>
    </r>
    <r>
      <rPr>
        <sz val="15"/>
        <color rgb="FF000000"/>
        <rFont val="Calibri"/>
        <family val="2"/>
        <charset val="238"/>
      </rPr>
      <t xml:space="preserve">bezprzewodowy termostat pokojowy                                               </t>
    </r>
    <r>
      <rPr>
        <sz val="14"/>
        <color rgb="FF000000"/>
        <rFont val="Calibri"/>
        <family val="2"/>
        <charset val="238"/>
      </rPr>
      <t>(Ixtra-M, Ilea, Loria, Kurama)</t>
    </r>
  </si>
  <si>
    <r>
      <rPr>
        <b/>
        <sz val="15"/>
        <color rgb="FF000000"/>
        <rFont val="Calibri"/>
        <family val="2"/>
        <charset val="238"/>
      </rPr>
      <t xml:space="preserve">NAVILINK 128
</t>
    </r>
    <r>
      <rPr>
        <sz val="15"/>
        <color rgb="FF000000"/>
        <rFont val="Calibri"/>
        <family val="2"/>
        <charset val="238"/>
      </rPr>
      <t xml:space="preserve">bezprzewodowy termostat pokojowy                                        </t>
    </r>
    <r>
      <rPr>
        <sz val="14"/>
        <color rgb="FF000000"/>
        <rFont val="Calibri"/>
        <family val="2"/>
        <charset val="238"/>
      </rPr>
      <t>(Ixtra-M, Ilea, Loria, Kurama)</t>
    </r>
  </si>
  <si>
    <r>
      <rPr>
        <b/>
        <sz val="15"/>
        <rFont val="Calibri"/>
        <family val="2"/>
        <charset val="238"/>
      </rPr>
      <t xml:space="preserve">NAVILINK 128
</t>
    </r>
    <r>
      <rPr>
        <sz val="15"/>
        <rFont val="Calibri"/>
        <family val="2"/>
        <charset val="238"/>
      </rPr>
      <t>bezprzewodowy termostat pokojowy</t>
    </r>
    <r>
      <rPr>
        <sz val="15"/>
        <color rgb="FFFF0000"/>
        <rFont val="Calibri"/>
        <family val="2"/>
        <charset val="238"/>
      </rPr>
      <t xml:space="preserve"> 
</t>
    </r>
    <r>
      <rPr>
        <sz val="14"/>
        <rFont val="Calibri"/>
        <family val="2"/>
        <charset val="238"/>
      </rPr>
      <t>(Ixtra-M, Loria, Synea, Ilea, Kurama)</t>
    </r>
  </si>
  <si>
    <r>
      <t xml:space="preserve">Sonda temperatury zewnętrznej
</t>
    </r>
    <r>
      <rPr>
        <sz val="14"/>
        <rFont val="Calibri"/>
        <family val="2"/>
        <charset val="238"/>
      </rPr>
      <t>(Loria, Extensa-S, Excellia-S, Alfea M, Synea, Ilea, Kurama)</t>
    </r>
  </si>
  <si>
    <r>
      <t xml:space="preserve">Sonda temperatury zewnętrznej
</t>
    </r>
    <r>
      <rPr>
        <sz val="14"/>
        <color rgb="FF000000"/>
        <rFont val="Calibri"/>
        <family val="2"/>
        <charset val="238"/>
      </rPr>
      <t>(Loria, Extensa-S, Excellia-S, Alfea M, Synea, Ilea, Kurama)</t>
    </r>
  </si>
  <si>
    <r>
      <t xml:space="preserve">NAVILINK 105
</t>
    </r>
    <r>
      <rPr>
        <sz val="15"/>
        <color rgb="FF000000"/>
        <rFont val="Calibri"/>
        <family val="2"/>
        <charset val="238"/>
      </rPr>
      <t>termostat pokojowy</t>
    </r>
    <r>
      <rPr>
        <sz val="14"/>
        <color rgb="FF000000"/>
        <rFont val="Calibri"/>
        <family val="2"/>
        <charset val="238"/>
      </rPr>
      <t xml:space="preserve"> 
(Extensa-S, Excellia-S, Alfea-M, Loria, Synea, Ilea, Kurama)</t>
    </r>
  </si>
  <si>
    <r>
      <rPr>
        <b/>
        <sz val="15"/>
        <color rgb="FF000000"/>
        <rFont val="Calibri"/>
        <family val="2"/>
        <charset val="238"/>
      </rPr>
      <t xml:space="preserve">NTC3 12kOhm
</t>
    </r>
    <r>
      <rPr>
        <sz val="15"/>
        <color rgb="FF000000"/>
        <rFont val="Calibri"/>
        <family val="2"/>
        <charset val="238"/>
      </rPr>
      <t xml:space="preserve">czujnik temperatury ciepłej wody                                                </t>
    </r>
    <r>
      <rPr>
        <sz val="14"/>
        <color rgb="FF000000"/>
        <rFont val="Calibri"/>
        <family val="2"/>
        <charset val="238"/>
      </rPr>
      <t xml:space="preserve"> (Kompakt, Prestige, HeatMaster)</t>
    </r>
  </si>
  <si>
    <r>
      <rPr>
        <b/>
        <sz val="15"/>
        <color rgb="FF000000"/>
        <rFont val="Calibri"/>
        <family val="2"/>
        <charset val="238"/>
      </rPr>
      <t xml:space="preserve">NTC4/AF120
</t>
    </r>
    <r>
      <rPr>
        <sz val="15"/>
        <color rgb="FF000000"/>
        <rFont val="Calibri"/>
        <family val="2"/>
        <charset val="238"/>
      </rPr>
      <t xml:space="preserve">czujnik temperatury zewnętrznej                                                  </t>
    </r>
    <r>
      <rPr>
        <sz val="14"/>
        <color rgb="FF000000"/>
        <rFont val="Calibri"/>
        <family val="2"/>
        <charset val="238"/>
      </rPr>
      <t>(Kompakt, Prestige, HeatMaster C-TC, Compact C)</t>
    </r>
  </si>
  <si>
    <t>780362</t>
  </si>
  <si>
    <r>
      <rPr>
        <b/>
        <sz val="15"/>
        <color rgb="FF000000"/>
        <rFont val="Calibri"/>
        <family val="2"/>
        <charset val="238"/>
      </rPr>
      <t xml:space="preserve">NTC4/AF120
</t>
    </r>
    <r>
      <rPr>
        <sz val="15"/>
        <color rgb="FF000000"/>
        <rFont val="Calibri"/>
        <family val="2"/>
        <charset val="238"/>
      </rPr>
      <t>czujnik temperatury zewnętrznej</t>
    </r>
    <r>
      <rPr>
        <sz val="14"/>
        <color rgb="FF000000"/>
        <rFont val="Calibri"/>
        <family val="2"/>
        <charset val="238"/>
      </rPr>
      <t xml:space="preserve">                                              (Kompakt, Prestige, HeatMaster C-TC, Compact C)</t>
    </r>
  </si>
  <si>
    <r>
      <rPr>
        <b/>
        <sz val="15"/>
        <rFont val="Calibri"/>
        <family val="2"/>
        <charset val="238"/>
      </rPr>
      <t>Adapter kominowy 60/100 kolano 90</t>
    </r>
    <r>
      <rPr>
        <b/>
        <vertAlign val="superscript"/>
        <sz val="15"/>
        <rFont val="Calibri"/>
        <family val="2"/>
        <charset val="238"/>
      </rPr>
      <t xml:space="preserve">o
</t>
    </r>
    <r>
      <rPr>
        <sz val="14"/>
        <rFont val="Calibri"/>
        <family val="2"/>
        <charset val="238"/>
      </rPr>
      <t>(Ilea, Kurama)</t>
    </r>
  </si>
  <si>
    <r>
      <rPr>
        <b/>
        <sz val="15"/>
        <rFont val="Calibri"/>
        <family val="2"/>
        <charset val="238"/>
      </rPr>
      <t xml:space="preserve">Adapter kominowy 60/100 prosty 
</t>
    </r>
    <r>
      <rPr>
        <sz val="14"/>
        <rFont val="Calibri"/>
        <family val="2"/>
        <charset val="238"/>
      </rPr>
      <t>(Ilea, Kurama)</t>
    </r>
  </si>
  <si>
    <r>
      <rPr>
        <b/>
        <sz val="15"/>
        <rFont val="Calibri"/>
        <family val="2"/>
        <charset val="238"/>
      </rPr>
      <t xml:space="preserve">Redukcja kominowa 60/100/80/125
</t>
    </r>
    <r>
      <rPr>
        <sz val="14"/>
        <rFont val="Calibri"/>
        <family val="2"/>
        <charset val="238"/>
      </rPr>
      <t>(Ilea, Kurama)</t>
    </r>
  </si>
  <si>
    <r>
      <rPr>
        <b/>
        <sz val="15"/>
        <rFont val="Calibri"/>
        <family val="2"/>
        <charset val="238"/>
      </rPr>
      <t xml:space="preserve">Adapter kominowy 80/80 prosty 
</t>
    </r>
    <r>
      <rPr>
        <sz val="14"/>
        <rFont val="Calibri"/>
        <family val="2"/>
        <charset val="238"/>
      </rPr>
      <t>(Ilea)</t>
    </r>
  </si>
  <si>
    <r>
      <rPr>
        <b/>
        <sz val="15"/>
        <color rgb="FF000000"/>
        <rFont val="Calibri"/>
        <family val="2"/>
        <charset val="238"/>
      </rPr>
      <t xml:space="preserve">Zestaw montażowy ścienny 
</t>
    </r>
    <r>
      <rPr>
        <sz val="14"/>
        <color rgb="FF000000"/>
        <rFont val="Calibri"/>
        <family val="2"/>
        <charset val="238"/>
      </rPr>
      <t>(Kompakt HRE Solo 18, HRE 18/24)</t>
    </r>
  </si>
  <si>
    <r>
      <rPr>
        <b/>
        <sz val="15"/>
        <color rgb="FF000000"/>
        <rFont val="Calibri"/>
        <family val="2"/>
        <charset val="238"/>
      </rPr>
      <t xml:space="preserve">Zestaw montażowy ścienny 
</t>
    </r>
    <r>
      <rPr>
        <sz val="14"/>
        <color rgb="FF000000"/>
        <rFont val="Calibri"/>
        <family val="2"/>
        <charset val="238"/>
      </rPr>
      <t>(Kompakt HRE Solo 30)</t>
    </r>
  </si>
  <si>
    <r>
      <rPr>
        <b/>
        <sz val="15"/>
        <color rgb="FF000000"/>
        <rFont val="Calibri"/>
        <family val="2"/>
        <charset val="238"/>
      </rPr>
      <t xml:space="preserve">Przyłącze hydrauliczne 
</t>
    </r>
    <r>
      <rPr>
        <sz val="14"/>
        <color rgb="FF000000"/>
        <rFont val="Calibri"/>
        <family val="2"/>
        <charset val="238"/>
      </rPr>
      <t>(Kompakt HRE)</t>
    </r>
  </si>
  <si>
    <r>
      <rPr>
        <b/>
        <sz val="15"/>
        <color rgb="FF000000"/>
        <rFont val="Calibri"/>
        <family val="2"/>
        <charset val="238"/>
      </rPr>
      <t xml:space="preserve">Przyłącze hydrauliczne 
</t>
    </r>
    <r>
      <rPr>
        <sz val="14"/>
        <color rgb="FF000000"/>
        <rFont val="Calibri"/>
        <family val="2"/>
        <charset val="238"/>
      </rPr>
      <t>(Kompakt HR)</t>
    </r>
  </si>
  <si>
    <r>
      <rPr>
        <b/>
        <sz val="15"/>
        <rFont val="Calibri"/>
        <family val="2"/>
        <charset val="238"/>
      </rPr>
      <t xml:space="preserve">Adapter kominowy 80/125 PJ prosty 0.17m 
</t>
    </r>
    <r>
      <rPr>
        <sz val="14"/>
        <rFont val="Calibri"/>
        <family val="2"/>
        <charset val="238"/>
      </rPr>
      <t>(Kompakt HR)</t>
    </r>
  </si>
  <si>
    <r>
      <rPr>
        <b/>
        <sz val="15"/>
        <rFont val="Calibri"/>
        <family val="2"/>
        <charset val="238"/>
      </rPr>
      <t>Adapter kominowy 80/125 PJ kolano 90</t>
    </r>
    <r>
      <rPr>
        <b/>
        <vertAlign val="superscript"/>
        <sz val="15"/>
        <rFont val="Calibri"/>
        <family val="2"/>
        <charset val="238"/>
      </rPr>
      <t>o</t>
    </r>
    <r>
      <rPr>
        <b/>
        <sz val="15"/>
        <rFont val="Calibri"/>
        <family val="2"/>
        <charset val="238"/>
      </rPr>
      <t xml:space="preserve"> 0.28 m 
</t>
    </r>
    <r>
      <rPr>
        <sz val="14"/>
        <rFont val="Calibri"/>
        <family val="2"/>
        <charset val="238"/>
      </rPr>
      <t>(Kompakt HR)</t>
    </r>
  </si>
  <si>
    <r>
      <rPr>
        <b/>
        <sz val="15"/>
        <color rgb="FF000000"/>
        <rFont val="Calibri"/>
        <family val="2"/>
        <charset val="238"/>
      </rPr>
      <t xml:space="preserve">KURAMA EXCELLENCE 22/30
</t>
    </r>
    <r>
      <rPr>
        <sz val="15"/>
        <color rgb="FF000000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</si>
  <si>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>Termostatyczny zawór mieszający c.w.u. SM20 3/4"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(HeatMaster, Smart 100-240, Smart-ME 200-600,                     Comfort 100-240)</t>
    </r>
  </si>
  <si>
    <r>
      <rPr>
        <b/>
        <sz val="15"/>
        <color rgb="FF000000"/>
        <rFont val="Calibri"/>
        <family val="2"/>
        <charset val="238"/>
      </rPr>
      <t>Termostatyczny zawór mieszający c.w.u. SM25 1”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</si>
  <si>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rFont val="Calibri"/>
        <family val="2"/>
        <charset val="238"/>
      </rPr>
      <t xml:space="preserve">Adapter kominowy 
80/125 PJ prosty 0.17m 
</t>
    </r>
    <r>
      <rPr>
        <sz val="14"/>
        <rFont val="Calibri"/>
        <family val="2"/>
        <charset val="238"/>
      </rPr>
      <t>(HeatMaster 25-35-45 TC, 25 C)</t>
    </r>
  </si>
  <si>
    <r>
      <rPr>
        <b/>
        <sz val="15"/>
        <rFont val="Calibri"/>
        <family val="2"/>
        <charset val="238"/>
      </rPr>
      <t>Adapter kominowy 
80/125 PJ kolano 90° 0.23m</t>
    </r>
    <r>
      <rPr>
        <sz val="15"/>
        <rFont val="Calibri"/>
        <family val="2"/>
        <charset val="238"/>
      </rPr>
      <t xml:space="preserve"> </t>
    </r>
    <r>
      <rPr>
        <b/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(HeatMaster 25-35-45 TC, 25 C)</t>
    </r>
  </si>
  <si>
    <r>
      <rPr>
        <b/>
        <sz val="15"/>
        <rFont val="Calibri"/>
        <family val="2"/>
        <charset val="238"/>
      </rPr>
      <t xml:space="preserve">Adapter kominowy 
100/150 PJ prosty 0.17m 
</t>
    </r>
    <r>
      <rPr>
        <sz val="14"/>
        <rFont val="Calibri"/>
        <family val="2"/>
        <charset val="238"/>
      </rPr>
      <t>(HeatMaster 70-85-120 TC)</t>
    </r>
  </si>
  <si>
    <r>
      <rPr>
        <b/>
        <sz val="15"/>
        <rFont val="Calibri"/>
        <family val="2"/>
        <charset val="238"/>
      </rPr>
      <t>Adapter kominowy 
100/150 PJ kolano 90</t>
    </r>
    <r>
      <rPr>
        <b/>
        <vertAlign val="superscript"/>
        <sz val="15"/>
        <rFont val="Calibri"/>
        <family val="2"/>
        <charset val="238"/>
      </rPr>
      <t xml:space="preserve">o </t>
    </r>
    <r>
      <rPr>
        <b/>
        <sz val="15"/>
        <rFont val="Calibri"/>
        <family val="2"/>
        <charset val="238"/>
      </rPr>
      <t xml:space="preserve">0.25m 
</t>
    </r>
    <r>
      <rPr>
        <sz val="14"/>
        <rFont val="Calibri"/>
        <family val="2"/>
        <charset val="238"/>
      </rPr>
      <t>(HeatMaster 70-85-120 TC)</t>
    </r>
  </si>
  <si>
    <r>
      <rPr>
        <b/>
        <sz val="15"/>
        <color rgb="FF000000"/>
        <rFont val="Calibri"/>
        <family val="2"/>
        <charset val="238"/>
      </rPr>
      <t xml:space="preserve">Zawór bezpieczeństwa c.w.u. 3/4” 6 bar 
</t>
    </r>
    <r>
      <rPr>
        <sz val="14"/>
        <color rgb="FF000000"/>
        <rFont val="Calibri"/>
        <family val="2"/>
        <charset val="238"/>
      </rPr>
      <t>(HeatMaster, Smart, Smart ME 200-600, Comfort, TSA)</t>
    </r>
  </si>
  <si>
    <r>
      <rPr>
        <b/>
        <sz val="15"/>
        <color rgb="FF000000"/>
        <rFont val="Calibri"/>
        <family val="2"/>
        <charset val="238"/>
      </rPr>
      <t xml:space="preserve">RAM 5109
</t>
    </r>
    <r>
      <rPr>
        <sz val="15"/>
        <color rgb="FF000000"/>
        <rFont val="Calibri"/>
        <family val="2"/>
        <charset val="238"/>
      </rPr>
      <t xml:space="preserve">termostat przylgowy, ochronny, obiegu podłogowego </t>
    </r>
    <r>
      <rPr>
        <sz val="14"/>
        <color rgb="FF000000"/>
        <rFont val="Calibri"/>
        <family val="2"/>
        <charset val="238"/>
      </rPr>
      <t>(Ilea, Kompakt, Prestige, HeatMaster, Delta)</t>
    </r>
  </si>
  <si>
    <r>
      <rPr>
        <b/>
        <sz val="15"/>
        <color rgb="FF000000"/>
        <rFont val="Calibri"/>
        <family val="2"/>
        <charset val="238"/>
      </rPr>
      <t xml:space="preserve">VF202
</t>
    </r>
    <r>
      <rPr>
        <sz val="15"/>
        <color rgb="FF000000"/>
        <rFont val="Calibri"/>
        <family val="2"/>
        <charset val="238"/>
      </rPr>
      <t>czujnik temperatury zasilania do współpracy 
z Control Unit/ZMC2</t>
    </r>
  </si>
  <si>
    <t>784412</t>
  </si>
  <si>
    <r>
      <rPr>
        <b/>
        <sz val="15"/>
        <color rgb="FF000000"/>
        <rFont val="Calibri"/>
        <family val="2"/>
        <charset val="238"/>
      </rPr>
      <t xml:space="preserve">ROOM UNIT
</t>
    </r>
    <r>
      <rPr>
        <sz val="15"/>
        <color rgb="FF000000"/>
        <rFont val="Calibri"/>
        <family val="2"/>
        <charset val="238"/>
      </rPr>
      <t xml:space="preserve">regulator pokojowy z czujnikiem temp. zewn. AF120                                                                                                                                                </t>
    </r>
    <r>
      <rPr>
        <sz val="14"/>
        <color rgb="FF000000"/>
        <rFont val="Calibri"/>
        <family val="2"/>
        <charset val="238"/>
      </rPr>
      <t xml:space="preserve"> (Prestige, HeatMaster)</t>
    </r>
  </si>
  <si>
    <r>
      <rPr>
        <b/>
        <sz val="15"/>
        <color rgb="FF000000"/>
        <rFont val="Calibri"/>
        <family val="2"/>
        <charset val="238"/>
      </rPr>
      <t xml:space="preserve">ROOM UNIT
</t>
    </r>
    <r>
      <rPr>
        <sz val="15"/>
        <color rgb="FF000000"/>
        <rFont val="Calibri"/>
        <family val="2"/>
        <charset val="238"/>
      </rPr>
      <t xml:space="preserve">regulator pokojowy z czujnikiem temp. zewn. AF120                                                                        </t>
    </r>
    <r>
      <rPr>
        <sz val="14"/>
        <color rgb="FF000000"/>
        <rFont val="Calibri"/>
        <family val="2"/>
        <charset val="238"/>
      </rPr>
      <t xml:space="preserve"> (Prestige, HeatMaster)</t>
    </r>
  </si>
  <si>
    <r>
      <rPr>
        <b/>
        <sz val="15"/>
        <color rgb="FF000000"/>
        <rFont val="Calibri"/>
        <family val="2"/>
        <charset val="238"/>
      </rPr>
      <t xml:space="preserve">NTC6 12kOhm 
</t>
    </r>
    <r>
      <rPr>
        <sz val="15"/>
        <color rgb="FF000000"/>
        <rFont val="Calibri"/>
        <family val="2"/>
        <charset val="238"/>
      </rPr>
      <t xml:space="preserve">czujnik zasilania obiegu c.o. z mieszaczem 
</t>
    </r>
    <r>
      <rPr>
        <sz val="14"/>
        <color rgb="FF000000"/>
        <rFont val="Calibri"/>
        <family val="2"/>
        <charset val="238"/>
      </rPr>
      <t>(Prestige, HeatMaster, Compact C)</t>
    </r>
  </si>
  <si>
    <r>
      <rPr>
        <b/>
        <sz val="15"/>
        <color rgb="FF000000"/>
        <rFont val="Calibri"/>
        <family val="2"/>
        <charset val="238"/>
      </rPr>
      <t xml:space="preserve">NAVIPAS </t>
    </r>
    <r>
      <rPr>
        <sz val="15"/>
        <color rgb="FF000000"/>
        <rFont val="Calibri"/>
        <family val="2"/>
        <charset val="238"/>
      </rPr>
      <t xml:space="preserve">
moduł bezprzewodowy
</t>
    </r>
    <r>
      <rPr>
        <sz val="14"/>
        <color rgb="FF000000"/>
        <rFont val="Calibri"/>
        <family val="2"/>
        <charset val="238"/>
      </rPr>
      <t>(Ilea, Kurama)</t>
    </r>
  </si>
  <si>
    <r>
      <rPr>
        <b/>
        <sz val="15"/>
        <rFont val="Calibri"/>
        <family val="2"/>
        <charset val="238"/>
      </rPr>
      <t>COZYTOUCH 2</t>
    </r>
    <r>
      <rPr>
        <sz val="15"/>
        <rFont val="Calibri"/>
        <family val="2"/>
        <charset val="238"/>
      </rPr>
      <t xml:space="preserve">
centralka umożliwiająca zdalne zarządzanie przy pomocy aplikacji mobilnej</t>
    </r>
  </si>
  <si>
    <r>
      <rPr>
        <b/>
        <sz val="15"/>
        <color rgb="FF000000"/>
        <rFont val="Calibri"/>
        <family val="2"/>
        <charset val="238"/>
      </rPr>
      <t xml:space="preserve">RMCI-MK4 </t>
    </r>
    <r>
      <rPr>
        <sz val="15"/>
        <color rgb="FF000000"/>
        <rFont val="Calibri"/>
        <family val="2"/>
        <charset val="238"/>
      </rPr>
      <t xml:space="preserve">moduł komunikacyjny                                                         do współpracy z Room Unit i Control Unit 
</t>
    </r>
    <r>
      <rPr>
        <sz val="14"/>
        <color rgb="FF000000"/>
        <rFont val="Calibri"/>
        <family val="2"/>
        <charset val="238"/>
      </rPr>
      <t xml:space="preserve">(Prestige MK4, HeatMaster C, HeatMaster TC) </t>
    </r>
  </si>
  <si>
    <r>
      <rPr>
        <b/>
        <sz val="15"/>
        <color rgb="FF000000"/>
        <rFont val="Calibri"/>
        <family val="2"/>
        <charset val="238"/>
      </rPr>
      <t xml:space="preserve">Adapter kominowy 60/100 kolano 90° 
</t>
    </r>
    <r>
      <rPr>
        <sz val="14"/>
        <color rgb="FF000000"/>
        <rFont val="Calibri"/>
        <family val="2"/>
        <charset val="238"/>
      </rPr>
      <t>(Ilea, Kurama)</t>
    </r>
  </si>
  <si>
    <r>
      <rPr>
        <b/>
        <sz val="15"/>
        <color rgb="FF000000"/>
        <rFont val="Calibri"/>
        <family val="2"/>
        <charset val="238"/>
      </rPr>
      <t xml:space="preserve">Adapter kominowy 60/100 prosty
</t>
    </r>
    <r>
      <rPr>
        <sz val="14"/>
        <color rgb="FF000000"/>
        <rFont val="Calibri"/>
        <family val="2"/>
        <charset val="238"/>
      </rPr>
      <t>(Ilea, Kurama)</t>
    </r>
  </si>
  <si>
    <r>
      <rPr>
        <b/>
        <sz val="15"/>
        <color rgb="FF000000"/>
        <rFont val="Calibri"/>
        <family val="2"/>
        <charset val="238"/>
      </rPr>
      <t xml:space="preserve">Redukcja kominowa 60/100/80/125 
</t>
    </r>
    <r>
      <rPr>
        <sz val="14"/>
        <color rgb="FF000000"/>
        <rFont val="Calibri"/>
        <family val="2"/>
        <charset val="238"/>
      </rPr>
      <t>(Ilea, Kurama)</t>
    </r>
  </si>
  <si>
    <r>
      <rPr>
        <b/>
        <sz val="15"/>
        <color rgb="FF000000"/>
        <rFont val="Calibri"/>
        <family val="2"/>
        <charset val="238"/>
      </rPr>
      <t xml:space="preserve">Zestaw hydrauliczny obiegu c.w.u. 
</t>
    </r>
    <r>
      <rPr>
        <sz val="14"/>
        <color rgb="FF000000"/>
        <rFont val="Calibri"/>
        <family val="2"/>
        <charset val="238"/>
      </rPr>
      <t>(Kurama)</t>
    </r>
  </si>
  <si>
    <r>
      <rPr>
        <b/>
        <sz val="15"/>
        <color rgb="FF000000"/>
        <rFont val="Calibri"/>
        <family val="2"/>
        <charset val="238"/>
      </rPr>
      <t xml:space="preserve">RMCI-MK3 </t>
    </r>
    <r>
      <rPr>
        <sz val="15"/>
        <color rgb="FF000000"/>
        <rFont val="Calibri"/>
        <family val="2"/>
        <charset val="238"/>
      </rPr>
      <t xml:space="preserve">moduł komunikacyjny                                                        do współpracy z Room Unit i Control Unit                                                                           </t>
    </r>
    <r>
      <rPr>
        <sz val="14"/>
        <color rgb="FF000000"/>
        <rFont val="Calibri"/>
        <family val="2"/>
        <charset val="238"/>
      </rPr>
      <t xml:space="preserve">(Prestige MK3, HeatMaster V13) </t>
    </r>
  </si>
  <si>
    <r>
      <rPr>
        <b/>
        <sz val="15"/>
        <color rgb="FF000000"/>
        <rFont val="Calibri"/>
        <family val="2"/>
        <charset val="238"/>
      </rPr>
      <t xml:space="preserve">NTC3 12kOhm
</t>
    </r>
    <r>
      <rPr>
        <sz val="15"/>
        <color rgb="FF000000"/>
        <rFont val="Calibri"/>
        <family val="2"/>
        <charset val="238"/>
      </rPr>
      <t xml:space="preserve">czujnik temperatury ciepłej wody 
</t>
    </r>
    <r>
      <rPr>
        <sz val="14"/>
        <color rgb="FF000000"/>
        <rFont val="Calibri"/>
        <family val="2"/>
        <charset val="238"/>
      </rPr>
      <t>(Kompakt, Prestige, HeatMaster)</t>
    </r>
  </si>
  <si>
    <r>
      <rPr>
        <b/>
        <sz val="15"/>
        <color rgb="FF000000"/>
        <rFont val="Calibri"/>
        <family val="2"/>
        <charset val="238"/>
      </rPr>
      <t xml:space="preserve">QAD 36
</t>
    </r>
    <r>
      <rPr>
        <sz val="15"/>
        <color rgb="FF000000"/>
        <rFont val="Calibri"/>
        <family val="2"/>
        <charset val="238"/>
      </rPr>
      <t xml:space="preserve">czujnik temperatury przylgowy
</t>
    </r>
    <r>
      <rPr>
        <sz val="14"/>
        <color rgb="FF000000"/>
        <rFont val="Calibri"/>
        <family val="2"/>
        <charset val="238"/>
      </rPr>
      <t>(Condensinox, Varmax 2)</t>
    </r>
  </si>
  <si>
    <r>
      <rPr>
        <b/>
        <sz val="15"/>
        <color rgb="FF000000"/>
        <rFont val="Calibri"/>
        <family val="2"/>
        <charset val="238"/>
      </rPr>
      <t xml:space="preserve">QAZ 36
</t>
    </r>
    <r>
      <rPr>
        <sz val="15"/>
        <color rgb="FF000000"/>
        <rFont val="Calibri"/>
        <family val="2"/>
        <charset val="238"/>
      </rPr>
      <t xml:space="preserve">czujnik temperatury zanurzeniowy
</t>
    </r>
    <r>
      <rPr>
        <sz val="14"/>
        <color rgb="FF000000"/>
        <rFont val="Calibri"/>
        <family val="2"/>
        <charset val="238"/>
      </rPr>
      <t>(Condensinox, Varmax 2)</t>
    </r>
  </si>
  <si>
    <r>
      <rPr>
        <b/>
        <sz val="15"/>
        <color rgb="FF000000"/>
        <rFont val="Calibri"/>
        <family val="2"/>
        <charset val="238"/>
      </rPr>
      <t xml:space="preserve">QAC 34
</t>
    </r>
    <r>
      <rPr>
        <sz val="15"/>
        <color rgb="FF000000"/>
        <rFont val="Calibri"/>
        <family val="2"/>
        <charset val="238"/>
      </rPr>
      <t xml:space="preserve">czujnik temperatury zewnętrznej
</t>
    </r>
    <r>
      <rPr>
        <sz val="14"/>
        <color rgb="FF000000"/>
        <rFont val="Calibri"/>
        <family val="2"/>
        <charset val="238"/>
      </rPr>
      <t>(Condensinox, Varmax 2)</t>
    </r>
  </si>
  <si>
    <r>
      <rPr>
        <b/>
        <sz val="15"/>
        <rFont val="Calibri"/>
        <family val="2"/>
        <charset val="238"/>
      </rPr>
      <t xml:space="preserve">QAA 55
</t>
    </r>
    <r>
      <rPr>
        <sz val="15"/>
        <rFont val="Calibri"/>
        <family val="2"/>
        <charset val="238"/>
      </rPr>
      <t xml:space="preserve">programator pokojowy 
</t>
    </r>
    <r>
      <rPr>
        <sz val="14"/>
        <rFont val="Calibri"/>
        <family val="2"/>
        <charset val="238"/>
      </rPr>
      <t>(Condensinox, Varmax 2)</t>
    </r>
  </si>
  <si>
    <r>
      <rPr>
        <b/>
        <sz val="15"/>
        <color rgb="FF000000"/>
        <rFont val="Calibri"/>
        <family val="2"/>
        <charset val="238"/>
      </rPr>
      <t xml:space="preserve">AVS 75
</t>
    </r>
    <r>
      <rPr>
        <sz val="15"/>
        <color rgb="FF000000"/>
        <rFont val="Calibri"/>
        <family val="2"/>
        <charset val="238"/>
      </rPr>
      <t xml:space="preserve">moduł rozszerzenia 
</t>
    </r>
    <r>
      <rPr>
        <sz val="14"/>
        <color rgb="FF000000"/>
        <rFont val="Calibri"/>
        <family val="2"/>
        <charset val="238"/>
      </rPr>
      <t xml:space="preserve">(Condensinox, Varmax) </t>
    </r>
  </si>
  <si>
    <r>
      <rPr>
        <b/>
        <sz val="15"/>
        <color rgb="FF000000"/>
        <rFont val="Calibri"/>
        <family val="2"/>
        <charset val="238"/>
      </rPr>
      <t xml:space="preserve">RVS 63
</t>
    </r>
    <r>
      <rPr>
        <sz val="15"/>
        <color rgb="FF000000"/>
        <rFont val="Calibri"/>
        <family val="2"/>
        <charset val="238"/>
      </rPr>
      <t xml:space="preserve">sterownik kaskadowy
</t>
    </r>
    <r>
      <rPr>
        <sz val="14"/>
        <color rgb="FF000000"/>
        <rFont val="Calibri"/>
        <family val="2"/>
        <charset val="238"/>
      </rPr>
      <t xml:space="preserve">(Condensinox, Varmax) </t>
    </r>
  </si>
  <si>
    <r>
      <rPr>
        <b/>
        <sz val="15"/>
        <rFont val="Calibri"/>
        <family val="2"/>
        <charset val="238"/>
      </rPr>
      <t xml:space="preserve">OCI 351
</t>
    </r>
    <r>
      <rPr>
        <sz val="15"/>
        <rFont val="Calibri"/>
        <family val="2"/>
        <charset val="238"/>
      </rPr>
      <t xml:space="preserve">moduł komunikacyjny Modbus
</t>
    </r>
    <r>
      <rPr>
        <sz val="14"/>
        <rFont val="Calibri"/>
        <family val="2"/>
        <charset val="238"/>
      </rPr>
      <t xml:space="preserve"> (Varmax 2) </t>
    </r>
  </si>
  <si>
    <r>
      <rPr>
        <b/>
        <sz val="15"/>
        <color rgb="FF000000"/>
        <rFont val="Calibri"/>
        <family val="2"/>
        <charset val="238"/>
      </rPr>
      <t xml:space="preserve">Palnik gazowy BG 2000 S 60, 3/4" 
</t>
    </r>
    <r>
      <rPr>
        <sz val="14"/>
        <color rgb="FF000000"/>
        <rFont val="Calibri"/>
        <family val="2"/>
        <charset val="238"/>
      </rPr>
      <t>(HeatMaster 60)</t>
    </r>
  </si>
  <si>
    <r>
      <rPr>
        <b/>
        <sz val="15"/>
        <color rgb="FF000000"/>
        <rFont val="Calibri"/>
        <family val="2"/>
        <charset val="238"/>
      </rPr>
      <t xml:space="preserve">Palnik gazowy BG 2000 S 70, 3/4"  
</t>
    </r>
    <r>
      <rPr>
        <sz val="14"/>
        <color rgb="FF000000"/>
        <rFont val="Calibri"/>
        <family val="2"/>
        <charset val="238"/>
      </rPr>
      <t>(HeatMaster 70)</t>
    </r>
  </si>
  <si>
    <r>
      <rPr>
        <b/>
        <sz val="15"/>
        <color rgb="FF000000"/>
        <rFont val="Calibri"/>
        <family val="2"/>
        <charset val="238"/>
      </rPr>
      <t xml:space="preserve">Palnik gazowy BG 2000 S 100, 1" 
</t>
    </r>
    <r>
      <rPr>
        <sz val="14"/>
        <color rgb="FF000000"/>
        <rFont val="Calibri"/>
        <family val="2"/>
        <charset val="238"/>
      </rPr>
      <t>(HeatMaster 100)</t>
    </r>
  </si>
  <si>
    <r>
      <rPr>
        <b/>
        <sz val="15"/>
        <color rgb="FF000000"/>
        <rFont val="Calibri"/>
        <family val="2"/>
        <charset val="238"/>
      </rPr>
      <t xml:space="preserve">Termostatyczny zawór mieszający c.w.u. SM32 1.1/4”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</si>
  <si>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color rgb="FF000000"/>
        <rFont val="Calibri"/>
        <family val="2"/>
        <charset val="238"/>
      </rPr>
      <t>Termostatyczny zawór mieszający c.w.u.  SM40 1.1/2”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</si>
  <si>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color rgb="FF000000"/>
        <rFont val="Calibri"/>
        <family val="2"/>
        <charset val="238"/>
      </rPr>
      <t xml:space="preserve">Termostatyczny zawór mieszający c.w.u. SM50 2”
</t>
    </r>
    <r>
      <rPr>
        <sz val="14"/>
        <color rgb="FF000000"/>
        <rFont val="Calibri"/>
        <family val="2"/>
        <charset val="238"/>
      </rPr>
      <t>(Comfort, Smart, HRs, HeatMaster)</t>
    </r>
  </si>
  <si>
    <r>
      <rPr>
        <b/>
        <sz val="15"/>
        <color rgb="FF000000"/>
        <rFont val="Calibri"/>
        <family val="2"/>
        <charset val="238"/>
      </rPr>
      <t xml:space="preserve">Palnik gazowy BG 2000 S 3/4"  
</t>
    </r>
    <r>
      <rPr>
        <sz val="14"/>
        <color rgb="FF000000"/>
        <rFont val="Calibri"/>
        <family val="2"/>
        <charset val="238"/>
      </rPr>
      <t>(Delta 25)</t>
    </r>
  </si>
  <si>
    <r>
      <rPr>
        <b/>
        <sz val="15"/>
        <color rgb="FF000000"/>
        <rFont val="Calibri"/>
        <family val="2"/>
        <charset val="238"/>
      </rPr>
      <t xml:space="preserve">Palnik gazowy BG 2000 S 3/4"
</t>
    </r>
    <r>
      <rPr>
        <sz val="14"/>
        <color rgb="FF000000"/>
        <rFont val="Calibri"/>
        <family val="2"/>
        <charset val="238"/>
      </rPr>
      <t>(Delta 45)</t>
    </r>
  </si>
  <si>
    <r>
      <rPr>
        <b/>
        <sz val="15"/>
        <color rgb="FF000000"/>
        <rFont val="Calibri"/>
        <family val="2"/>
        <charset val="238"/>
      </rPr>
      <t xml:space="preserve">Palnik gazowy BG 2000 S 3/4" 
</t>
    </r>
    <r>
      <rPr>
        <sz val="14"/>
        <color rgb="FF000000"/>
        <rFont val="Calibri"/>
        <family val="2"/>
        <charset val="238"/>
      </rPr>
      <t>(Delta 55)</t>
    </r>
  </si>
  <si>
    <r>
      <rPr>
        <b/>
        <sz val="15"/>
        <color rgb="FF000000"/>
        <rFont val="Calibri"/>
        <family val="2"/>
        <charset val="238"/>
      </rPr>
      <t xml:space="preserve">Palnik olejowy BMV1
</t>
    </r>
    <r>
      <rPr>
        <sz val="14"/>
        <color rgb="FF000000"/>
        <rFont val="Calibri"/>
        <family val="2"/>
        <charset val="238"/>
      </rPr>
      <t>(Delta, N)</t>
    </r>
  </si>
  <si>
    <r>
      <rPr>
        <b/>
        <sz val="15"/>
        <rFont val="Calibri"/>
        <family val="2"/>
        <charset val="238"/>
      </rPr>
      <t>EXCELLIA-S TRI 14kW R32</t>
    </r>
    <r>
      <rPr>
        <sz val="15"/>
        <rFont val="Calibri"/>
        <family val="2"/>
        <charset val="238"/>
      </rPr>
      <t xml:space="preserve">
pompa ciepła powietrze-woda</t>
    </r>
  </si>
  <si>
    <r>
      <rPr>
        <b/>
        <sz val="15"/>
        <rFont val="Calibri"/>
        <family val="2"/>
        <charset val="238"/>
      </rPr>
      <t>EXCELLIA-S TRI DUO 12kW R32</t>
    </r>
    <r>
      <rPr>
        <sz val="15"/>
        <rFont val="Calibri"/>
        <family val="2"/>
        <charset val="238"/>
      </rPr>
      <t xml:space="preserve">
pompa ciepła powietrze-woda</t>
    </r>
  </si>
  <si>
    <r>
      <rPr>
        <b/>
        <sz val="15"/>
        <rFont val="Calibri"/>
        <family val="2"/>
        <charset val="238"/>
      </rPr>
      <t>EXCELLIA-S TRI DUO 14kW R32</t>
    </r>
    <r>
      <rPr>
        <sz val="15"/>
        <rFont val="Calibri"/>
        <family val="2"/>
        <charset val="238"/>
      </rPr>
      <t xml:space="preserve">
pompa ciepła powietrze-woda</t>
    </r>
  </si>
  <si>
    <r>
      <rPr>
        <b/>
        <sz val="15"/>
        <color rgb="FF000000"/>
        <rFont val="Calibri"/>
        <family val="2"/>
        <charset val="238"/>
      </rPr>
      <t>EXCELLIA TRI HP 15kW R410A</t>
    </r>
    <r>
      <rPr>
        <sz val="15"/>
        <color rgb="FF000000"/>
        <rFont val="Calibri"/>
        <family val="2"/>
        <charset val="238"/>
      </rPr>
      <t xml:space="preserve">
pompa ciepła powietrze-woda</t>
    </r>
  </si>
  <si>
    <r>
      <rPr>
        <b/>
        <sz val="15"/>
        <color rgb="FF000000"/>
        <rFont val="Calibri"/>
        <family val="2"/>
        <charset val="238"/>
      </rPr>
      <t>EXCELLIA TRI HP 17kW R410A</t>
    </r>
    <r>
      <rPr>
        <sz val="15"/>
        <color rgb="FF000000"/>
        <rFont val="Calibri"/>
        <family val="2"/>
        <charset val="238"/>
      </rPr>
      <t xml:space="preserve">
pompa ciepła powietrze-woda</t>
    </r>
  </si>
  <si>
    <r>
      <rPr>
        <b/>
        <sz val="15"/>
        <color rgb="FF000000"/>
        <rFont val="Calibri"/>
        <family val="2"/>
        <charset val="238"/>
      </rPr>
      <t>EXCELLIA DUO TRI HP 15kW R410A</t>
    </r>
    <r>
      <rPr>
        <sz val="15"/>
        <color rgb="FF000000"/>
        <rFont val="Calibri"/>
        <family val="2"/>
        <charset val="238"/>
      </rPr>
      <t xml:space="preserve">
pompa ciepła powietrze-woda</t>
    </r>
  </si>
  <si>
    <r>
      <rPr>
        <b/>
        <sz val="15"/>
        <color rgb="FF000000"/>
        <rFont val="Calibri"/>
        <family val="2"/>
        <charset val="238"/>
      </rPr>
      <t>EXCELLIA DUO Tri HP  17kW R410A</t>
    </r>
    <r>
      <rPr>
        <sz val="15"/>
        <color rgb="FF000000"/>
        <rFont val="Calibri"/>
        <family val="2"/>
        <charset val="238"/>
      </rPr>
      <t xml:space="preserve">
pompa ciepła powietrze-woda</t>
    </r>
  </si>
  <si>
    <t>520545</t>
  </si>
  <si>
    <t>520546</t>
  </si>
  <si>
    <t>527185</t>
  </si>
  <si>
    <t>527449</t>
  </si>
  <si>
    <t>527450</t>
  </si>
  <si>
    <t>527451</t>
  </si>
  <si>
    <r>
      <rPr>
        <b/>
        <sz val="15"/>
        <color rgb="FF000000"/>
        <rFont val="Calibri"/>
        <family val="2"/>
        <charset val="238"/>
      </rPr>
      <t>Zestaw hydrauliczny 2 obiegi grzewcze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 AI Duo)</t>
    </r>
  </si>
  <si>
    <r>
      <rPr>
        <b/>
        <sz val="15"/>
        <color rgb="FF000000"/>
        <rFont val="Calibri"/>
        <family val="2"/>
        <charset val="238"/>
      </rPr>
      <t>Zestaw hydrauliczny 2 obiegi grzewcze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(Loria)</t>
    </r>
  </si>
  <si>
    <r>
      <rPr>
        <b/>
        <sz val="15"/>
        <color rgb="FF000000"/>
        <rFont val="Calibri"/>
        <family val="2"/>
        <charset val="238"/>
      </rPr>
      <t xml:space="preserve">Zestaw hydrauliczny 2 obiegi grzewcze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(Excellia-HP Duo)</t>
    </r>
  </si>
  <si>
    <r>
      <rPr>
        <b/>
        <sz val="15"/>
        <color rgb="FF000000"/>
        <rFont val="Calibri"/>
        <family val="2"/>
        <charset val="238"/>
      </rPr>
      <t>Zestaw hydrauliczny 2 obiegi grzewcze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(Ixtra-M, Ixtra-M Compact)</t>
    </r>
  </si>
  <si>
    <r>
      <rPr>
        <b/>
        <sz val="15"/>
        <color rgb="FF000000"/>
        <rFont val="Calibri"/>
        <family val="2"/>
        <charset val="238"/>
      </rPr>
      <t xml:space="preserve">Karta rozszerzenia 2 obiegi grzewcze </t>
    </r>
    <r>
      <rPr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(Extensa AI, Excellia-HP)</t>
    </r>
  </si>
  <si>
    <r>
      <rPr>
        <b/>
        <sz val="15"/>
        <color rgb="FF000000"/>
        <rFont val="Calibri"/>
        <family val="2"/>
        <charset val="238"/>
      </rPr>
      <t xml:space="preserve">NAVILINK A59 </t>
    </r>
    <r>
      <rPr>
        <sz val="15"/>
        <color rgb="FF000000"/>
        <rFont val="Calibri"/>
        <family val="2"/>
        <charset val="238"/>
      </rPr>
      <t xml:space="preserve">
sterownik bezprzewodowy (1 strefa grzewcza)
</t>
    </r>
    <r>
      <rPr>
        <sz val="14"/>
        <color rgb="FF000000"/>
        <rFont val="Calibri"/>
        <family val="2"/>
        <charset val="238"/>
      </rPr>
      <t xml:space="preserve"> (Excellia AI, Extensa AI, Excelia-HP, Ilea, Kurama)</t>
    </r>
  </si>
  <si>
    <r>
      <t xml:space="preserve">NAVILINK 105
</t>
    </r>
    <r>
      <rPr>
        <sz val="14"/>
        <rFont val="Calibri"/>
        <family val="2"/>
        <charset val="238"/>
      </rPr>
      <t>termostat pokojowy 
(Extensa-S, Excellia-S, Alfea-M, Loria, Synea, Ilea, Kurama)</t>
    </r>
  </si>
  <si>
    <r>
      <rPr>
        <b/>
        <sz val="15"/>
        <rFont val="Calibri"/>
        <family val="2"/>
        <charset val="238"/>
      </rPr>
      <t>NAVILINK 228 radio</t>
    </r>
    <r>
      <rPr>
        <b/>
        <sz val="12"/>
        <color theme="0"/>
        <rFont val="Calibri"/>
        <family val="2"/>
        <charset val="238"/>
      </rPr>
      <t xml:space="preserve"> (NOWOŚĆ) </t>
    </r>
    <r>
      <rPr>
        <b/>
        <sz val="15"/>
        <color theme="0"/>
        <rFont val="Calibri"/>
        <family val="2"/>
        <charset val="238"/>
      </rPr>
      <t xml:space="preserve"> </t>
    </r>
    <r>
      <rPr>
        <sz val="15"/>
        <rFont val="Calibri"/>
        <family val="2"/>
        <charset val="238"/>
      </rPr>
      <t xml:space="preserve">
bezprzewodowy termostat pokojowy                                                 (Alfea-M, Excellia-S, Extensa-S)</t>
    </r>
  </si>
  <si>
    <r>
      <rPr>
        <b/>
        <sz val="15"/>
        <rFont val="Calibri"/>
        <family val="2"/>
        <charset val="238"/>
      </rPr>
      <t>NAVILINK A75</t>
    </r>
    <r>
      <rPr>
        <sz val="15"/>
        <rFont val="Calibri"/>
        <family val="2"/>
        <charset val="238"/>
      </rPr>
      <t xml:space="preserve">
przewodowy termostat pokojowy </t>
    </r>
    <r>
      <rPr>
        <sz val="15"/>
        <color rgb="FFFF0000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(Extensa AI, Excellia-HP)</t>
    </r>
  </si>
  <si>
    <r>
      <rPr>
        <b/>
        <sz val="15"/>
        <color rgb="FF000000"/>
        <rFont val="Calibri"/>
        <family val="2"/>
        <charset val="238"/>
      </rPr>
      <t>NAVILINK A75</t>
    </r>
    <r>
      <rPr>
        <sz val="15"/>
        <color rgb="FF000000"/>
        <rFont val="Calibri"/>
        <family val="2"/>
        <charset val="238"/>
      </rPr>
      <t xml:space="preserve">
przewodowy termostat pokojowy
</t>
    </r>
    <r>
      <rPr>
        <sz val="14"/>
        <color rgb="FF000000"/>
        <rFont val="Calibri"/>
        <family val="2"/>
        <charset val="238"/>
      </rPr>
      <t xml:space="preserve">(Extensa, Excellia-HP) </t>
    </r>
  </si>
  <si>
    <r>
      <rPr>
        <b/>
        <sz val="15"/>
        <rFont val="Calibri"/>
        <family val="2"/>
        <charset val="238"/>
      </rPr>
      <t>NAVILINK A78</t>
    </r>
    <r>
      <rPr>
        <sz val="15"/>
        <rFont val="Calibri"/>
        <family val="2"/>
        <charset val="238"/>
      </rPr>
      <t xml:space="preserve">
przewodowy termostat pokojowy 
</t>
    </r>
    <r>
      <rPr>
        <sz val="14"/>
        <rFont val="Calibri"/>
        <family val="2"/>
        <charset val="238"/>
      </rPr>
      <t>(Extensa AI, Excellia-HP)</t>
    </r>
  </si>
  <si>
    <r>
      <rPr>
        <b/>
        <sz val="15"/>
        <color rgb="FF000000"/>
        <rFont val="Calibri"/>
        <family val="2"/>
        <charset val="238"/>
      </rPr>
      <t xml:space="preserve">CUBE 100 WiFi                                                                          
</t>
    </r>
    <r>
      <rPr>
        <sz val="15"/>
        <color rgb="FF000000"/>
        <rFont val="Calibri"/>
        <family val="2"/>
        <charset val="238"/>
      </rPr>
      <t xml:space="preserve">model kwadratowy, wiszący PIONOWO                                              </t>
    </r>
    <r>
      <rPr>
        <b/>
        <sz val="14"/>
        <color rgb="FF000000"/>
        <rFont val="Calibri"/>
        <family val="2"/>
        <charset val="238"/>
      </rPr>
      <t>(kolor SILVER)</t>
    </r>
  </si>
  <si>
    <r>
      <rPr>
        <b/>
        <sz val="15"/>
        <color rgb="FF000000"/>
        <rFont val="Calibri"/>
        <family val="2"/>
        <charset val="238"/>
      </rPr>
      <t xml:space="preserve">CUBE 75 WiFi                                                                                    
</t>
    </r>
    <r>
      <rPr>
        <sz val="15"/>
        <color rgb="FF000000"/>
        <rFont val="Calibri"/>
        <family val="2"/>
        <charset val="238"/>
      </rPr>
      <t xml:space="preserve">model kwadratowy, wiszący PIONOWO                                                    </t>
    </r>
    <r>
      <rPr>
        <b/>
        <sz val="14"/>
        <color rgb="FF000000"/>
        <rFont val="Calibri"/>
        <family val="2"/>
        <charset val="238"/>
      </rPr>
      <t>(kolor SILVER</t>
    </r>
    <r>
      <rPr>
        <sz val="14"/>
        <color rgb="FF000000"/>
        <rFont val="Calibri"/>
        <family val="2"/>
        <charset val="238"/>
      </rPr>
      <t>)</t>
    </r>
  </si>
  <si>
    <r>
      <rPr>
        <b/>
        <sz val="15"/>
        <color rgb="FF000000"/>
        <rFont val="Calibri"/>
        <family val="2"/>
        <charset val="238"/>
      </rPr>
      <t xml:space="preserve">CUBE 150 WiFi                                                                                           
</t>
    </r>
    <r>
      <rPr>
        <sz val="15"/>
        <color rgb="FF000000"/>
        <rFont val="Calibri"/>
        <family val="2"/>
        <charset val="238"/>
      </rPr>
      <t xml:space="preserve">model kwadratowy, wiszący PIONOWO                                                                 </t>
    </r>
    <r>
      <rPr>
        <b/>
        <sz val="14"/>
        <color rgb="FF000000"/>
        <rFont val="Calibri"/>
        <family val="2"/>
        <charset val="238"/>
      </rPr>
      <t xml:space="preserve">(kolor SILVER) </t>
    </r>
  </si>
  <si>
    <r>
      <rPr>
        <b/>
        <sz val="15"/>
        <color rgb="FF000000"/>
        <rFont val="Calibri"/>
        <family val="2"/>
        <charset val="238"/>
      </rPr>
      <t xml:space="preserve">VERTIGO 50 WiFi                                                                               
</t>
    </r>
    <r>
      <rPr>
        <sz val="15"/>
        <color rgb="FF000000"/>
        <rFont val="Calibri"/>
        <family val="2"/>
        <charset val="238"/>
      </rPr>
      <t xml:space="preserve">model płaski, wiszący PIONOWO lub POZIOMO                                                 </t>
    </r>
    <r>
      <rPr>
        <b/>
        <sz val="14"/>
        <color rgb="FF000000"/>
        <rFont val="Calibri"/>
        <family val="2"/>
        <charset val="238"/>
      </rPr>
      <t>(kolor SILVER)</t>
    </r>
  </si>
  <si>
    <r>
      <rPr>
        <b/>
        <sz val="15"/>
        <color rgb="FF000000"/>
        <rFont val="Calibri"/>
        <family val="2"/>
        <charset val="238"/>
      </rPr>
      <t xml:space="preserve">VERTIGO 80 WiFi                                                                               
</t>
    </r>
    <r>
      <rPr>
        <sz val="15"/>
        <color rgb="FF000000"/>
        <rFont val="Calibri"/>
        <family val="2"/>
        <charset val="238"/>
      </rPr>
      <t xml:space="preserve">model płaski, wiszący PIONOWO lub POZIOMO                                                 </t>
    </r>
    <r>
      <rPr>
        <b/>
        <sz val="14"/>
        <color rgb="FF000000"/>
        <rFont val="Calibri"/>
        <family val="2"/>
        <charset val="238"/>
      </rPr>
      <t>(kolor SILVER)</t>
    </r>
  </si>
  <si>
    <r>
      <rPr>
        <b/>
        <sz val="15"/>
        <color rgb="FF000000"/>
        <rFont val="Calibri"/>
        <family val="2"/>
        <charset val="238"/>
      </rPr>
      <t xml:space="preserve">VERTIGO 100 WiFi                                                                               
</t>
    </r>
    <r>
      <rPr>
        <sz val="15"/>
        <color rgb="FF000000"/>
        <rFont val="Calibri"/>
        <family val="2"/>
        <charset val="238"/>
      </rPr>
      <t xml:space="preserve">model płaski, wiszący PIONOWO lub POZIOMO                                                 </t>
    </r>
    <r>
      <rPr>
        <b/>
        <sz val="14"/>
        <color rgb="FF000000"/>
        <rFont val="Calibri"/>
        <family val="2"/>
        <charset val="238"/>
      </rPr>
      <t>(kolor SILVER)</t>
    </r>
  </si>
  <si>
    <r>
      <rPr>
        <b/>
        <sz val="15"/>
        <rFont val="Calibri"/>
        <family val="2"/>
        <charset val="238"/>
      </rPr>
      <t xml:space="preserve">Grzałka elektryczna 5kW </t>
    </r>
    <r>
      <rPr>
        <sz val="15"/>
        <rFont val="Calibri"/>
        <family val="2"/>
        <charset val="238"/>
      </rPr>
      <t>230/400V</t>
    </r>
    <r>
      <rPr>
        <b/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(NEO 500-3000)</t>
    </r>
  </si>
  <si>
    <r>
      <rPr>
        <b/>
        <sz val="15"/>
        <rFont val="Calibri"/>
        <family val="2"/>
        <charset val="238"/>
      </rPr>
      <t>Grzałka elektryczna 10kW</t>
    </r>
    <r>
      <rPr>
        <sz val="15"/>
        <rFont val="Calibri"/>
        <family val="2"/>
        <charset val="238"/>
      </rPr>
      <t xml:space="preserve"> 230/400V</t>
    </r>
    <r>
      <rPr>
        <b/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(NEO 500-3000)</t>
    </r>
  </si>
  <si>
    <r>
      <rPr>
        <b/>
        <sz val="15"/>
        <rFont val="Calibri"/>
        <family val="2"/>
        <charset val="238"/>
      </rPr>
      <t xml:space="preserve">Grzałka elektryczna 15kW </t>
    </r>
    <r>
      <rPr>
        <sz val="15"/>
        <rFont val="Calibri"/>
        <family val="2"/>
        <charset val="238"/>
      </rPr>
      <t>230/400V</t>
    </r>
    <r>
      <rPr>
        <b/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(NEO 750-3000)</t>
    </r>
  </si>
  <si>
    <r>
      <rPr>
        <b/>
        <sz val="15"/>
        <rFont val="Calibri"/>
        <family val="2"/>
        <charset val="238"/>
      </rPr>
      <t xml:space="preserve">Grzałka elektryczna 25kW </t>
    </r>
    <r>
      <rPr>
        <sz val="15"/>
        <rFont val="Calibri"/>
        <family val="2"/>
        <charset val="238"/>
      </rPr>
      <t>230/400V</t>
    </r>
    <r>
      <rPr>
        <b/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(NEO 750-3000)</t>
    </r>
  </si>
  <si>
    <r>
      <rPr>
        <b/>
        <sz val="15"/>
        <color rgb="FF000000"/>
        <rFont val="Calibri"/>
        <family val="2"/>
        <charset val="238"/>
      </rPr>
      <t xml:space="preserve">Stojak uniwersalny
</t>
    </r>
    <r>
      <rPr>
        <sz val="14"/>
        <color rgb="FF000000"/>
        <rFont val="Calibri"/>
        <family val="2"/>
        <charset val="238"/>
      </rPr>
      <t xml:space="preserve"> (DUO)</t>
    </r>
  </si>
  <si>
    <r>
      <rPr>
        <b/>
        <sz val="15"/>
        <rFont val="Calibri"/>
        <family val="2"/>
        <charset val="238"/>
      </rPr>
      <t xml:space="preserve">Grzałka elektryczna kołnierzowa 3,3kW </t>
    </r>
    <r>
      <rPr>
        <sz val="15"/>
        <rFont val="Calibri"/>
        <family val="2"/>
        <charset val="238"/>
      </rPr>
      <t>230V</t>
    </r>
    <r>
      <rPr>
        <b/>
        <sz val="15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>(TSA, PSM)</t>
    </r>
  </si>
  <si>
    <r>
      <rPr>
        <b/>
        <sz val="15"/>
        <color rgb="FF000000"/>
        <rFont val="Calibri"/>
        <family val="2"/>
        <charset val="238"/>
      </rPr>
      <t>Grzałka elektryczna kołnierzowa 3,8kW</t>
    </r>
    <r>
      <rPr>
        <sz val="15"/>
        <color rgb="FF000000"/>
        <rFont val="Calibri"/>
        <family val="2"/>
        <charset val="238"/>
      </rPr>
      <t xml:space="preserve"> 400V
</t>
    </r>
    <r>
      <rPr>
        <sz val="14"/>
        <color rgb="FF000000"/>
        <rFont val="Calibri"/>
        <family val="2"/>
        <charset val="238"/>
      </rPr>
      <t>(TSA, PSM)</t>
    </r>
  </si>
  <si>
    <r>
      <rPr>
        <b/>
        <sz val="15"/>
        <color rgb="FF000000"/>
        <rFont val="Calibri"/>
        <family val="2"/>
        <charset val="238"/>
      </rPr>
      <t xml:space="preserve">Grzałka elektryczna kołnierzowa 6kW </t>
    </r>
    <r>
      <rPr>
        <sz val="15"/>
        <color rgb="FF000000"/>
        <rFont val="Calibri"/>
        <family val="2"/>
        <charset val="238"/>
      </rPr>
      <t xml:space="preserve">400V
</t>
    </r>
    <r>
      <rPr>
        <sz val="14"/>
        <color rgb="FF000000"/>
        <rFont val="Calibri"/>
        <family val="2"/>
        <charset val="238"/>
      </rPr>
      <t>(TSA, PSM)</t>
    </r>
  </si>
  <si>
    <r>
      <rPr>
        <b/>
        <sz val="15"/>
        <rFont val="Calibri"/>
        <family val="2"/>
        <charset val="238"/>
      </rPr>
      <t>Grzałka elektryczna wkręcana 6kW</t>
    </r>
    <r>
      <rPr>
        <sz val="15"/>
        <rFont val="Calibri"/>
        <family val="2"/>
        <charset val="238"/>
      </rPr>
      <t xml:space="preserve"> 400V 6/4"
 (TSA, PSM)</t>
    </r>
  </si>
  <si>
    <r>
      <rPr>
        <b/>
        <sz val="15"/>
        <rFont val="Calibri"/>
        <family val="2"/>
        <charset val="238"/>
      </rPr>
      <t>Grzałka elektryczna wkręcana 3kW</t>
    </r>
    <r>
      <rPr>
        <sz val="15"/>
        <rFont val="Calibri"/>
        <family val="2"/>
        <charset val="238"/>
      </rPr>
      <t xml:space="preserve"> 230V/400V 6/4"
</t>
    </r>
    <r>
      <rPr>
        <sz val="14"/>
        <rFont val="Calibri"/>
        <family val="2"/>
        <charset val="238"/>
      </rPr>
      <t xml:space="preserve"> (TSA, PSM)</t>
    </r>
  </si>
  <si>
    <r>
      <rPr>
        <b/>
        <sz val="15"/>
        <color rgb="FF000000"/>
        <rFont val="Calibri"/>
        <family val="2"/>
        <charset val="238"/>
      </rPr>
      <t xml:space="preserve">Zawór bezpieczeństwa c.w.u. 3/4” </t>
    </r>
    <r>
      <rPr>
        <sz val="15"/>
        <color rgb="FF000000"/>
        <rFont val="Calibri"/>
        <family val="2"/>
        <charset val="238"/>
      </rPr>
      <t xml:space="preserve">6bar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(HeatMaster, Smart, Smart-ME 200-600, Comfort, TSA)</t>
    </r>
  </si>
  <si>
    <r>
      <rPr>
        <b/>
        <sz val="15"/>
        <color rgb="FF000000"/>
        <rFont val="Calibri"/>
        <family val="2"/>
        <charset val="238"/>
      </rPr>
      <t xml:space="preserve">Zawór bezpieczeństwa c.w.u. 1” </t>
    </r>
    <r>
      <rPr>
        <sz val="15"/>
        <color rgb="FF000000"/>
        <rFont val="Calibri"/>
        <family val="2"/>
        <charset val="238"/>
      </rPr>
      <t xml:space="preserve">7bar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(Smart, Smart-ME 800, HRS)</t>
    </r>
  </si>
  <si>
    <r>
      <rPr>
        <b/>
        <sz val="15"/>
        <color rgb="FF000000"/>
        <rFont val="Calibri"/>
        <family val="2"/>
        <charset val="238"/>
      </rPr>
      <t xml:space="preserve">Grzałka elektryczna 3kW </t>
    </r>
    <r>
      <rPr>
        <sz val="15"/>
        <color rgb="FF000000"/>
        <rFont val="Calibri"/>
        <family val="2"/>
        <charset val="238"/>
      </rPr>
      <t xml:space="preserve">230V
</t>
    </r>
    <r>
      <rPr>
        <sz val="14"/>
        <color rgb="FF000000"/>
        <rFont val="Calibri"/>
        <family val="2"/>
        <charset val="238"/>
      </rPr>
      <t>(Smart-ME)</t>
    </r>
  </si>
  <si>
    <r>
      <rPr>
        <b/>
        <sz val="15"/>
        <color rgb="FF000000"/>
        <rFont val="Calibri"/>
        <family val="2"/>
        <charset val="238"/>
      </rPr>
      <t>Grzałka elektryczna 3kW</t>
    </r>
    <r>
      <rPr>
        <sz val="15"/>
        <color rgb="FF000000"/>
        <rFont val="Calibri"/>
        <family val="2"/>
        <charset val="238"/>
      </rPr>
      <t xml:space="preserve"> 400V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(Smart-ME)</t>
    </r>
  </si>
  <si>
    <r>
      <rPr>
        <b/>
        <sz val="15"/>
        <color rgb="FF000000"/>
        <rFont val="Calibri"/>
        <family val="2"/>
        <charset val="238"/>
      </rPr>
      <t xml:space="preserve">Grzałka elektryczna 6kW </t>
    </r>
    <r>
      <rPr>
        <sz val="15"/>
        <color rgb="FF000000"/>
        <rFont val="Calibri"/>
        <family val="2"/>
        <charset val="238"/>
      </rPr>
      <t xml:space="preserve">230V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(Smart-ME)</t>
    </r>
  </si>
  <si>
    <r>
      <rPr>
        <b/>
        <sz val="15"/>
        <color rgb="FF000000"/>
        <rFont val="Calibri"/>
        <family val="2"/>
        <charset val="238"/>
      </rPr>
      <t xml:space="preserve">Grzałka elektryczna 6kW </t>
    </r>
    <r>
      <rPr>
        <sz val="15"/>
        <color rgb="FF000000"/>
        <rFont val="Calibri"/>
        <family val="2"/>
        <charset val="238"/>
      </rPr>
      <t xml:space="preserve">400V 
</t>
    </r>
    <r>
      <rPr>
        <sz val="14"/>
        <color rgb="FF000000"/>
        <rFont val="Calibri"/>
        <family val="2"/>
        <charset val="238"/>
      </rPr>
      <t>(Smart-ME)</t>
    </r>
  </si>
  <si>
    <r>
      <t xml:space="preserve">Izolacja zbiornika buforowego PSM 200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</si>
  <si>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PSM 300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</si>
  <si>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PSM-PSR 500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</si>
  <si>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PSM-PSR-PSRR 800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</si>
  <si>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PSM-PSR-PSRR 1000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</si>
  <si>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PSM 1500L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</si>
  <si>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SISS 500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</si>
  <si>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KWS-W-R2 800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</si>
  <si>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KWS-W-R2 1000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</si>
  <si>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KWS-W-R2 1500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</si>
  <si>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KWS-W-R2 1000L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</si>
  <si>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Izolacja zbiornika buforowego KWS-W-R2 1500L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</si>
  <si>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rPr>
        <b/>
        <sz val="15"/>
        <rFont val="Calibri"/>
        <family val="2"/>
        <charset val="238"/>
      </rPr>
      <t xml:space="preserve">Grzałka elektryczna kołnierzowa 3,3kW </t>
    </r>
    <r>
      <rPr>
        <sz val="15"/>
        <rFont val="Calibri"/>
        <family val="2"/>
        <charset val="238"/>
      </rPr>
      <t xml:space="preserve">230V
</t>
    </r>
    <r>
      <rPr>
        <sz val="14"/>
        <rFont val="Calibri"/>
        <family val="2"/>
        <charset val="238"/>
      </rPr>
      <t>(TSA, PSM)</t>
    </r>
  </si>
  <si>
    <r>
      <rPr>
        <b/>
        <sz val="15"/>
        <rFont val="Calibri"/>
        <family val="2"/>
        <charset val="238"/>
      </rPr>
      <t xml:space="preserve">Grzałka elektryczna kołnierzowa 3,8kW </t>
    </r>
    <r>
      <rPr>
        <sz val="15"/>
        <rFont val="Calibri"/>
        <family val="2"/>
        <charset val="238"/>
      </rPr>
      <t xml:space="preserve">400V
</t>
    </r>
    <r>
      <rPr>
        <sz val="14"/>
        <rFont val="Calibri"/>
        <family val="2"/>
        <charset val="238"/>
      </rPr>
      <t>(TSA, PSM)</t>
    </r>
  </si>
  <si>
    <r>
      <rPr>
        <b/>
        <sz val="15"/>
        <rFont val="Calibri"/>
        <family val="2"/>
        <charset val="238"/>
      </rPr>
      <t xml:space="preserve">Grzałka elektryczna kołnierzowa 6kW </t>
    </r>
    <r>
      <rPr>
        <sz val="15"/>
        <rFont val="Calibri"/>
        <family val="2"/>
        <charset val="238"/>
      </rPr>
      <t xml:space="preserve">400V
</t>
    </r>
    <r>
      <rPr>
        <sz val="14"/>
        <rFont val="Calibri"/>
        <family val="2"/>
        <charset val="238"/>
      </rPr>
      <t>(TSA, PSM)</t>
    </r>
  </si>
  <si>
    <r>
      <rPr>
        <b/>
        <sz val="15"/>
        <rFont val="Calibri"/>
        <family val="2"/>
        <charset val="238"/>
      </rPr>
      <t xml:space="preserve">Grzałka elektryczna wkręcana 3kW </t>
    </r>
    <r>
      <rPr>
        <sz val="15"/>
        <rFont val="Calibri"/>
        <family val="2"/>
        <charset val="238"/>
      </rPr>
      <t xml:space="preserve">230V/400V 6/4" 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 xml:space="preserve"> </t>
    </r>
    <r>
      <rPr>
        <sz val="14"/>
        <rFont val="Calibri"/>
        <family val="2"/>
        <charset val="238"/>
      </rPr>
      <t>(TSA, PSM)</t>
    </r>
  </si>
  <si>
    <r>
      <rPr>
        <b/>
        <sz val="15"/>
        <rFont val="Calibri"/>
        <family val="2"/>
        <charset val="238"/>
      </rPr>
      <t xml:space="preserve">Grzałka elektryczna wkręcana 6kW </t>
    </r>
    <r>
      <rPr>
        <sz val="15"/>
        <rFont val="Calibri"/>
        <family val="2"/>
        <charset val="238"/>
      </rPr>
      <t>400V 6/4"</t>
    </r>
    <r>
      <rPr>
        <b/>
        <sz val="15"/>
        <rFont val="Calibri"/>
        <family val="2"/>
        <charset val="238"/>
      </rPr>
      <t xml:space="preserve"> 
</t>
    </r>
    <r>
      <rPr>
        <sz val="15"/>
        <rFont val="Calibri"/>
        <family val="2"/>
        <charset val="238"/>
      </rPr>
      <t xml:space="preserve"> </t>
    </r>
    <r>
      <rPr>
        <sz val="14"/>
        <rFont val="Calibri"/>
        <family val="2"/>
        <charset val="238"/>
      </rPr>
      <t>(TSA, PSM)</t>
    </r>
  </si>
  <si>
    <r>
      <rPr>
        <b/>
        <sz val="15"/>
        <color rgb="FF000000"/>
        <rFont val="Calibri"/>
        <family val="2"/>
        <charset val="238"/>
      </rPr>
      <t>Grzałka elektryczna kołnierzowa 7,5kW</t>
    </r>
    <r>
      <rPr>
        <sz val="15"/>
        <color rgb="FF000000"/>
        <rFont val="Calibri"/>
        <family val="2"/>
        <charset val="238"/>
      </rPr>
      <t xml:space="preserve"> 230V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4"/>
        <color rgb="FF000000"/>
        <rFont val="Calibri"/>
        <family val="2"/>
        <charset val="238"/>
      </rPr>
      <t>(SISS)</t>
    </r>
  </si>
  <si>
    <r>
      <rPr>
        <b/>
        <sz val="15"/>
        <color rgb="FF000000"/>
        <rFont val="Calibri"/>
        <family val="2"/>
        <charset val="238"/>
      </rPr>
      <t>DIVALI NEO 1000W ZigBee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b/>
        <sz val="14"/>
        <color rgb="FF000000"/>
        <rFont val="Calibri"/>
        <family val="2"/>
        <charset val="238"/>
      </rPr>
      <t>(kolor BIAŁY)</t>
    </r>
  </si>
  <si>
    <r>
      <rPr>
        <b/>
        <sz val="15"/>
        <color rgb="FF000000"/>
        <rFont val="Calibri"/>
        <family val="2"/>
        <charset val="238"/>
      </rPr>
      <t xml:space="preserve">DIVALI NEO 1500W ZigBee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b/>
        <sz val="14"/>
        <color rgb="FF000000"/>
        <rFont val="Calibri"/>
        <family val="2"/>
        <charset val="238"/>
      </rPr>
      <t>(kolor BIAŁY)</t>
    </r>
  </si>
  <si>
    <r>
      <rPr>
        <b/>
        <sz val="15"/>
        <color rgb="FF000000"/>
        <rFont val="Calibri"/>
        <family val="2"/>
        <charset val="238"/>
      </rPr>
      <t xml:space="preserve">DIVALI NEO 2000W ZigBee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b/>
        <sz val="14"/>
        <color rgb="FF000000"/>
        <rFont val="Calibri"/>
        <family val="2"/>
        <charset val="238"/>
      </rPr>
      <t>(kolor BIAŁY)</t>
    </r>
  </si>
  <si>
    <r>
      <rPr>
        <b/>
        <sz val="15"/>
        <color rgb="FF000000"/>
        <rFont val="Calibri"/>
        <family val="2"/>
        <charset val="238"/>
      </rPr>
      <t xml:space="preserve">DIVALI NEO 1000W ZigBee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b/>
        <sz val="14"/>
        <color rgb="FF000000"/>
        <rFont val="Calibri"/>
        <family val="2"/>
        <charset val="238"/>
      </rPr>
      <t>(kolor ANTHRAZITE)</t>
    </r>
  </si>
  <si>
    <r>
      <rPr>
        <b/>
        <sz val="15"/>
        <color rgb="FF000000"/>
        <rFont val="Calibri"/>
        <family val="2"/>
        <charset val="238"/>
      </rPr>
      <t xml:space="preserve">DIVALI NEO 1500W ZigBee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b/>
        <sz val="14"/>
        <color rgb="FF000000"/>
        <rFont val="Calibri"/>
        <family val="2"/>
        <charset val="238"/>
      </rPr>
      <t>(kolor ANTHRAZITE)</t>
    </r>
  </si>
  <si>
    <r>
      <rPr>
        <b/>
        <sz val="15"/>
        <color rgb="FF000000"/>
        <rFont val="Calibri"/>
        <family val="2"/>
        <charset val="238"/>
      </rPr>
      <t xml:space="preserve">DIVALI NEO 2000W ZigBee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b/>
        <sz val="14"/>
        <color rgb="FF000000"/>
        <rFont val="Calibri"/>
        <family val="2"/>
        <charset val="238"/>
      </rPr>
      <t>(kolor ANTHRAZITE)</t>
    </r>
  </si>
  <si>
    <r>
      <rPr>
        <b/>
        <sz val="15"/>
        <rFont val="Calibri"/>
        <family val="2"/>
        <charset val="238"/>
      </rPr>
      <t xml:space="preserve">THEOLA SLIM 300W                                                                                                                                                                  </t>
    </r>
    <r>
      <rPr>
        <sz val="15"/>
        <rFont val="Calibri"/>
        <family val="2"/>
        <charset val="238"/>
      </rPr>
      <t>grzejnik łazienkowy</t>
    </r>
  </si>
  <si>
    <r>
      <t xml:space="preserve">THEOLA SLIM 500W                                                                                                                                          </t>
    </r>
    <r>
      <rPr>
        <sz val="15"/>
        <rFont val="Calibri"/>
        <family val="2"/>
        <charset val="238"/>
      </rPr>
      <t>grzejnik łazienkowy</t>
    </r>
  </si>
  <si>
    <r>
      <t xml:space="preserve">THEOLA CLASSIC 300W                                                                                                                                                </t>
    </r>
    <r>
      <rPr>
        <sz val="15"/>
        <rFont val="Calibri"/>
        <family val="2"/>
        <charset val="238"/>
      </rPr>
      <t>grzejnik łazienkowy</t>
    </r>
  </si>
  <si>
    <r>
      <t xml:space="preserve">THEOLA CLASSIC 500W                                                                                                                                                </t>
    </r>
    <r>
      <rPr>
        <sz val="15"/>
        <rFont val="Calibri"/>
        <family val="2"/>
        <charset val="238"/>
      </rPr>
      <t>grzejnik łazienkowy</t>
    </r>
  </si>
  <si>
    <r>
      <t xml:space="preserve">THEOLA CLASSIC 750W                                                                                                                                                </t>
    </r>
    <r>
      <rPr>
        <sz val="15"/>
        <rFont val="Calibri"/>
        <family val="2"/>
        <charset val="238"/>
      </rPr>
      <t>grzejnik łazienkowy</t>
    </r>
  </si>
  <si>
    <r>
      <t xml:space="preserve">THEOLA CLASSIC 200W                                                                                     </t>
    </r>
    <r>
      <rPr>
        <sz val="15"/>
        <rFont val="Calibri"/>
        <family val="2"/>
        <charset val="238"/>
      </rPr>
      <t xml:space="preserve">grzejnik łazienkowy     </t>
    </r>
    <r>
      <rPr>
        <b/>
        <sz val="15"/>
        <rFont val="Calibri"/>
        <family val="2"/>
        <charset val="238"/>
      </rPr>
      <t xml:space="preserve">                                                                                                                         </t>
    </r>
    <r>
      <rPr>
        <b/>
        <sz val="14"/>
        <rFont val="Calibri"/>
        <family val="2"/>
        <charset val="238"/>
      </rPr>
      <t xml:space="preserve"> (kolor BLACK)</t>
    </r>
  </si>
  <si>
    <r>
      <t xml:space="preserve">THEOLA CLASSIC 400W                                                                                     </t>
    </r>
    <r>
      <rPr>
        <sz val="15"/>
        <rFont val="Calibri"/>
        <family val="2"/>
        <charset val="238"/>
      </rPr>
      <t xml:space="preserve">grzejnik łazienkowy     </t>
    </r>
    <r>
      <rPr>
        <b/>
        <sz val="15"/>
        <rFont val="Calibri"/>
        <family val="2"/>
        <charset val="238"/>
      </rPr>
      <t xml:space="preserve">                                                                                                                         </t>
    </r>
    <r>
      <rPr>
        <b/>
        <sz val="14"/>
        <rFont val="Calibri"/>
        <family val="2"/>
        <charset val="238"/>
      </rPr>
      <t xml:space="preserve"> (kolor BLACK)</t>
    </r>
  </si>
  <si>
    <r>
      <t xml:space="preserve">THEOLA CLASSIC 600W                                                                                     </t>
    </r>
    <r>
      <rPr>
        <sz val="15"/>
        <rFont val="Calibri"/>
        <family val="2"/>
        <charset val="238"/>
      </rPr>
      <t xml:space="preserve">grzejnik łazienkowy     </t>
    </r>
    <r>
      <rPr>
        <b/>
        <sz val="15"/>
        <rFont val="Calibri"/>
        <family val="2"/>
        <charset val="238"/>
      </rPr>
      <t xml:space="preserve">                                                                                                                         </t>
    </r>
    <r>
      <rPr>
        <b/>
        <sz val="14"/>
        <rFont val="Calibri"/>
        <family val="2"/>
        <charset val="238"/>
      </rPr>
      <t xml:space="preserve"> (kolor BLACK)</t>
    </r>
  </si>
  <si>
    <r>
      <t xml:space="preserve">ADELIS 500W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>grzejnik łazienkowy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   </t>
    </r>
    <r>
      <rPr>
        <b/>
        <sz val="14"/>
        <color rgb="FF000000"/>
        <rFont val="Calibri"/>
        <family val="2"/>
        <charset val="238"/>
      </rPr>
      <t>(kolor WHITE)</t>
    </r>
  </si>
  <si>
    <r>
      <t xml:space="preserve">ADELIS 500W    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>grzejnik łazienkowy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                 </t>
    </r>
    <r>
      <rPr>
        <b/>
        <sz val="14"/>
        <color rgb="FF000000"/>
        <rFont val="Calibri"/>
        <family val="2"/>
        <charset val="238"/>
      </rPr>
      <t xml:space="preserve">(kolor BLACK) </t>
    </r>
  </si>
  <si>
    <r>
      <t xml:space="preserve">ADELIS 500W           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grzejnik łazienkowy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</t>
    </r>
    <r>
      <rPr>
        <b/>
        <sz val="14"/>
        <color rgb="FF000000"/>
        <rFont val="Calibri"/>
        <family val="2"/>
        <charset val="238"/>
      </rPr>
      <t xml:space="preserve">(kolor SEA GREEN) </t>
    </r>
  </si>
  <si>
    <r>
      <t xml:space="preserve">ADELIS 500W          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grzejnik łazienkowy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</t>
    </r>
    <r>
      <rPr>
        <b/>
        <sz val="14"/>
        <color rgb="FF000000"/>
        <rFont val="Calibri"/>
        <family val="2"/>
        <charset val="238"/>
      </rPr>
      <t>(kolor BEIGE)</t>
    </r>
    <r>
      <rPr>
        <b/>
        <sz val="15"/>
        <color rgb="FF000000"/>
        <rFont val="Calibri"/>
        <family val="2"/>
        <charset val="238"/>
      </rPr>
      <t xml:space="preserve"> </t>
    </r>
  </si>
  <si>
    <r>
      <t xml:space="preserve">ADELIS 500W         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grzejnik łazienkowy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</t>
    </r>
    <r>
      <rPr>
        <b/>
        <sz val="14"/>
        <color rgb="FF000000"/>
        <rFont val="Calibri"/>
        <family val="2"/>
        <charset val="238"/>
      </rPr>
      <t>(kolor ANTHRACITE)</t>
    </r>
  </si>
  <si>
    <r>
      <t xml:space="preserve">ADELIS 500W          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grzejnik łazienkowy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</t>
    </r>
    <r>
      <rPr>
        <b/>
        <sz val="14"/>
        <color rgb="FF000000"/>
        <rFont val="Calibri"/>
        <family val="2"/>
        <charset val="238"/>
      </rPr>
      <t>(kolor DEEP BLUE)</t>
    </r>
  </si>
  <si>
    <r>
      <rPr>
        <b/>
        <sz val="15"/>
        <rFont val="Calibri"/>
        <family val="2"/>
        <charset val="238"/>
      </rPr>
      <t xml:space="preserve">Zestaw 2 stref grzewczych
</t>
    </r>
    <r>
      <rPr>
        <sz val="15"/>
        <rFont val="Calibri"/>
        <family val="2"/>
        <charset val="238"/>
      </rPr>
      <t xml:space="preserve">z przewodami i kartą rozszerzenia do kotła                                        (Ilea) </t>
    </r>
  </si>
  <si>
    <r>
      <rPr>
        <b/>
        <sz val="15"/>
        <rFont val="Calibri"/>
        <family val="2"/>
        <charset val="238"/>
      </rPr>
      <t xml:space="preserve">OCI 345
</t>
    </r>
    <r>
      <rPr>
        <sz val="15"/>
        <rFont val="Calibri"/>
        <family val="2"/>
        <charset val="238"/>
      </rPr>
      <t xml:space="preserve">moduł kaskadowy
</t>
    </r>
    <r>
      <rPr>
        <sz val="14"/>
        <rFont val="Calibri"/>
        <family val="2"/>
        <charset val="238"/>
      </rPr>
      <t xml:space="preserve">(Condensinox, Varmax) </t>
    </r>
  </si>
  <si>
    <r>
      <rPr>
        <b/>
        <sz val="15"/>
        <color rgb="FF000000"/>
        <rFont val="Calibri"/>
        <family val="2"/>
        <charset val="238"/>
      </rPr>
      <t xml:space="preserve">NAVILINK A59 
</t>
    </r>
    <r>
      <rPr>
        <sz val="16"/>
        <color rgb="FF000000"/>
        <rFont val="Calibri"/>
        <family val="2"/>
        <charset val="238"/>
      </rPr>
      <t>sterownik bezprzewodowy (1 strefa grzewcza)</t>
    </r>
    <r>
      <rPr>
        <sz val="14"/>
        <color rgb="FF000000"/>
        <rFont val="Calibri"/>
        <family val="2"/>
        <charset val="238"/>
      </rPr>
      <t xml:space="preserve">
 (Excellia AI, Extensa AI, Excellia-HP, Ilea, Kurama)</t>
    </r>
  </si>
  <si>
    <r>
      <rPr>
        <b/>
        <sz val="15"/>
        <color rgb="FF000000"/>
        <rFont val="Calibri"/>
        <family val="2"/>
        <charset val="238"/>
      </rPr>
      <t xml:space="preserve">DIVALI model HORIZONTAL 1000W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</si>
  <si>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>DIVALI model HORIZONTAL 1500W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</si>
  <si>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>DIVALI model HORIZONTAL 2000W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</si>
  <si>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DIVALI model VERTICAL 1000W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        </t>
    </r>
    <r>
      <rPr>
        <sz val="15"/>
        <color rgb="FF000000"/>
        <rFont val="Calibri"/>
        <family val="2"/>
        <charset val="238"/>
      </rPr>
      <t xml:space="preserve">                                                       </t>
    </r>
  </si>
  <si>
    <r>
      <rPr>
        <b/>
        <sz val="15"/>
        <color rgb="FF000000"/>
        <rFont val="Calibri"/>
        <family val="2"/>
        <charset val="238"/>
      </rPr>
      <t xml:space="preserve">DIVALI model VERTICAL 1500W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        </t>
    </r>
    <r>
      <rPr>
        <sz val="15"/>
        <color rgb="FF000000"/>
        <rFont val="Calibri"/>
        <family val="2"/>
        <charset val="238"/>
      </rPr>
      <t xml:space="preserve">                                                       </t>
    </r>
  </si>
  <si>
    <r>
      <rPr>
        <b/>
        <sz val="15"/>
        <color rgb="FF000000"/>
        <rFont val="Calibri"/>
        <family val="2"/>
        <charset val="238"/>
      </rPr>
      <t xml:space="preserve">DIVALI model VERTICAL 1000W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               </t>
    </r>
    <r>
      <rPr>
        <b/>
        <sz val="14"/>
        <color rgb="FF000000"/>
        <rFont val="Calibri"/>
        <family val="2"/>
        <charset val="238"/>
      </rPr>
      <t>(kolor ANTTHRAZITE)</t>
    </r>
    <r>
      <rPr>
        <sz val="14"/>
        <color theme="0"/>
        <rFont val="Calibri"/>
        <family val="2"/>
        <charset val="238"/>
      </rPr>
      <t xml:space="preserve">  - do wyczerpania zapasów  </t>
    </r>
    <r>
      <rPr>
        <sz val="15"/>
        <color theme="0"/>
        <rFont val="Calibri"/>
        <family val="2"/>
        <charset val="238"/>
      </rPr>
      <t xml:space="preserve"> </t>
    </r>
    <r>
      <rPr>
        <sz val="15"/>
        <color rgb="FF000000"/>
        <rFont val="Calibri"/>
        <family val="2"/>
        <charset val="238"/>
      </rPr>
      <t xml:space="preserve">                                                                          </t>
    </r>
  </si>
  <si>
    <r>
      <t xml:space="preserve">DIVALI model HORIZONTAL 1500W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       </t>
    </r>
    <r>
      <rPr>
        <b/>
        <sz val="14"/>
        <rFont val="Calibri"/>
        <family val="2"/>
        <charset val="238"/>
      </rPr>
      <t xml:space="preserve">(kolor ANTTHRAZITE) </t>
    </r>
    <r>
      <rPr>
        <sz val="14"/>
        <rFont val="Calibri"/>
        <family val="2"/>
        <charset val="238"/>
      </rPr>
      <t xml:space="preserve"> </t>
    </r>
    <r>
      <rPr>
        <sz val="14"/>
        <color theme="0"/>
        <rFont val="Calibri"/>
        <family val="2"/>
        <charset val="238"/>
      </rPr>
      <t>- do wyczerpania zapasów</t>
    </r>
  </si>
  <si>
    <r>
      <t xml:space="preserve">DIVALI model HORIZONTAL 1000W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       </t>
    </r>
    <r>
      <rPr>
        <b/>
        <sz val="14"/>
        <rFont val="Calibri"/>
        <family val="2"/>
        <charset val="238"/>
      </rPr>
      <t>(kolor ANTTHRAZITE</t>
    </r>
    <r>
      <rPr>
        <sz val="14"/>
        <rFont val="Calibri"/>
        <family val="2"/>
        <charset val="238"/>
      </rPr>
      <t xml:space="preserve">)  </t>
    </r>
    <r>
      <rPr>
        <sz val="14"/>
        <color theme="0"/>
        <rFont val="Calibri"/>
        <family val="2"/>
        <charset val="238"/>
      </rPr>
      <t>- do wyczerpania zapasów</t>
    </r>
  </si>
  <si>
    <r>
      <t xml:space="preserve">DIVALI model HORIZONTAL 2000W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       </t>
    </r>
    <r>
      <rPr>
        <b/>
        <sz val="14"/>
        <rFont val="Calibri"/>
        <family val="2"/>
        <charset val="238"/>
      </rPr>
      <t xml:space="preserve">(kolor ANTTHRAZITE) </t>
    </r>
    <r>
      <rPr>
        <sz val="14"/>
        <rFont val="Calibri"/>
        <family val="2"/>
        <charset val="238"/>
      </rPr>
      <t xml:space="preserve"> </t>
    </r>
    <r>
      <rPr>
        <sz val="14"/>
        <color theme="0"/>
        <rFont val="Calibri"/>
        <family val="2"/>
        <charset val="238"/>
      </rPr>
      <t>- do wyczerpania zapasów</t>
    </r>
  </si>
  <si>
    <r>
      <rPr>
        <b/>
        <sz val="15"/>
        <color rgb="FF000000"/>
        <rFont val="Calibri"/>
        <family val="2"/>
        <charset val="238"/>
      </rPr>
      <t xml:space="preserve">DIVALI model VERTICAL 1500W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                 </t>
    </r>
    <r>
      <rPr>
        <b/>
        <sz val="14"/>
        <color rgb="FF000000"/>
        <rFont val="Calibri"/>
        <family val="2"/>
        <charset val="238"/>
      </rPr>
      <t>(kolor ANTTHRAZITE)</t>
    </r>
    <r>
      <rPr>
        <sz val="14"/>
        <color theme="0"/>
        <rFont val="Calibri"/>
        <family val="2"/>
        <charset val="238"/>
      </rPr>
      <t xml:space="preserve">  - do wyczerpania zapasów  </t>
    </r>
    <r>
      <rPr>
        <sz val="15"/>
        <color theme="0"/>
        <rFont val="Calibri"/>
        <family val="2"/>
        <charset val="238"/>
      </rPr>
      <t xml:space="preserve"> </t>
    </r>
    <r>
      <rPr>
        <sz val="15"/>
        <color rgb="FF000000"/>
        <rFont val="Calibri"/>
        <family val="2"/>
        <charset val="238"/>
      </rPr>
      <t xml:space="preserve">                                                                          </t>
    </r>
  </si>
  <si>
    <r>
      <rPr>
        <b/>
        <sz val="15"/>
        <color rgb="FF000000"/>
        <rFont val="Calibri"/>
        <family val="2"/>
        <charset val="238"/>
      </rPr>
      <t xml:space="preserve">DIVALI model PLINTHE 1500W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</t>
    </r>
  </si>
  <si>
    <r>
      <rPr>
        <b/>
        <sz val="15"/>
        <color rgb="FF000000"/>
        <rFont val="Calibri"/>
        <family val="2"/>
        <charset val="238"/>
      </rPr>
      <t xml:space="preserve">DIVALI model PLINTHE 1000W
</t>
    </r>
    <r>
      <rPr>
        <sz val="15"/>
        <color rgb="FF000000"/>
        <rFont val="Calibri"/>
        <family val="2"/>
        <charset val="238"/>
      </rPr>
      <t xml:space="preserve">radiator ciepła z funkcją LIGHT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</t>
    </r>
  </si>
  <si>
    <r>
      <rPr>
        <b/>
        <sz val="15"/>
        <color rgb="FF000000"/>
        <rFont val="Calibri"/>
        <family val="2"/>
        <charset val="238"/>
      </rPr>
      <t xml:space="preserve">DIVALI model PLINTHE  1000W
</t>
    </r>
    <r>
      <rPr>
        <sz val="15"/>
        <color rgb="FF000000"/>
        <rFont val="Calibri"/>
        <family val="2"/>
        <charset val="238"/>
      </rPr>
      <t xml:space="preserve">radiator ciepła z funkcją LIGHT                                                                         </t>
    </r>
    <r>
      <rPr>
        <b/>
        <sz val="14"/>
        <color rgb="FF000000"/>
        <rFont val="Calibri"/>
        <family val="2"/>
        <charset val="238"/>
      </rPr>
      <t xml:space="preserve">(kolor ANTTHRAZITE) </t>
    </r>
    <r>
      <rPr>
        <sz val="14"/>
        <color theme="0"/>
        <rFont val="Calibri"/>
        <family val="2"/>
        <charset val="238"/>
      </rPr>
      <t xml:space="preserve"> - do wyczerpania zapasów   </t>
    </r>
  </si>
  <si>
    <r>
      <rPr>
        <b/>
        <sz val="15"/>
        <color rgb="FF000000"/>
        <rFont val="Calibri"/>
        <family val="2"/>
        <charset val="238"/>
      </rPr>
      <t xml:space="preserve">DIVALI model PLINTHE  1500W
</t>
    </r>
    <r>
      <rPr>
        <sz val="15"/>
        <color rgb="FF000000"/>
        <rFont val="Calibri"/>
        <family val="2"/>
        <charset val="238"/>
      </rPr>
      <t xml:space="preserve">radiator ciepła z funkcją LIGHT                                                                         </t>
    </r>
    <r>
      <rPr>
        <b/>
        <sz val="14"/>
        <color rgb="FF000000"/>
        <rFont val="Calibri"/>
        <family val="2"/>
        <charset val="238"/>
      </rPr>
      <t xml:space="preserve">(kolor ANTTHRAZITE) </t>
    </r>
    <r>
      <rPr>
        <sz val="14"/>
        <color theme="0"/>
        <rFont val="Calibri"/>
        <family val="2"/>
        <charset val="238"/>
      </rPr>
      <t xml:space="preserve"> - do wyczerpania zapasów   </t>
    </r>
  </si>
  <si>
    <r>
      <rPr>
        <b/>
        <sz val="15"/>
        <rFont val="Calibri"/>
        <family val="2"/>
        <charset val="238"/>
      </rPr>
      <t xml:space="preserve">NAVILINK A59 </t>
    </r>
    <r>
      <rPr>
        <sz val="15"/>
        <rFont val="Calibri"/>
        <family val="2"/>
        <charset val="238"/>
      </rPr>
      <t xml:space="preserve">
sterownik bezprzewodowy (1 strefa grzewcza)
</t>
    </r>
    <r>
      <rPr>
        <sz val="14"/>
        <rFont val="Calibri"/>
        <family val="2"/>
        <charset val="238"/>
      </rPr>
      <t xml:space="preserve"> (Excellia AI, Extensa AI, Excellia-HP, Ilea, Kurama)</t>
    </r>
  </si>
  <si>
    <r>
      <rPr>
        <b/>
        <sz val="15"/>
        <rFont val="Calibri"/>
        <family val="2"/>
        <charset val="238"/>
      </rPr>
      <t xml:space="preserve">HEATMASTER 25 EVO-2
</t>
    </r>
    <r>
      <rPr>
        <sz val="15"/>
        <rFont val="Calibri"/>
        <family val="2"/>
        <charset val="238"/>
      </rPr>
      <t>kocioł c.o./c.w.u.</t>
    </r>
  </si>
  <si>
    <r>
      <rPr>
        <b/>
        <sz val="15"/>
        <rFont val="Calibri"/>
        <family val="2"/>
        <charset val="238"/>
      </rPr>
      <t xml:space="preserve">HEATMASTER 35 EVO-2
</t>
    </r>
    <r>
      <rPr>
        <sz val="15"/>
        <rFont val="Calibri"/>
        <family val="2"/>
        <charset val="238"/>
      </rPr>
      <t>kocioł c.o./c.w.u.</t>
    </r>
  </si>
  <si>
    <r>
      <rPr>
        <b/>
        <sz val="15"/>
        <rFont val="Calibri"/>
        <family val="2"/>
        <charset val="238"/>
      </rPr>
      <t xml:space="preserve">HEATMASTER 45 EVO-2
</t>
    </r>
    <r>
      <rPr>
        <sz val="15"/>
        <rFont val="Calibri"/>
        <family val="2"/>
        <charset val="238"/>
      </rPr>
      <t>kocioł c.o./c.w.u.</t>
    </r>
  </si>
  <si>
    <r>
      <rPr>
        <b/>
        <sz val="15"/>
        <rFont val="Calibri"/>
        <family val="2"/>
        <charset val="238"/>
      </rPr>
      <t xml:space="preserve">HEATMASTER 70 EVO-2
</t>
    </r>
    <r>
      <rPr>
        <sz val="15"/>
        <rFont val="Calibri"/>
        <family val="2"/>
        <charset val="238"/>
      </rPr>
      <t>kocioł c.o./c.w.u.</t>
    </r>
  </si>
  <si>
    <r>
      <rPr>
        <b/>
        <sz val="15"/>
        <rFont val="Calibri"/>
        <family val="2"/>
        <charset val="238"/>
      </rPr>
      <t xml:space="preserve">HEATMASTER 85 EVO-2
</t>
    </r>
    <r>
      <rPr>
        <sz val="15"/>
        <rFont val="Calibri"/>
        <family val="2"/>
        <charset val="238"/>
      </rPr>
      <t>kocioł c.o./c.w.u.</t>
    </r>
  </si>
  <si>
    <r>
      <rPr>
        <b/>
        <sz val="15"/>
        <rFont val="Calibri"/>
        <family val="2"/>
        <charset val="238"/>
      </rPr>
      <t xml:space="preserve">HEATMASTER 120 EVO-2
</t>
    </r>
    <r>
      <rPr>
        <sz val="15"/>
        <rFont val="Calibri"/>
        <family val="2"/>
        <charset val="238"/>
      </rPr>
      <t>kocioł c.o./c.w.u.</t>
    </r>
  </si>
  <si>
    <r>
      <rPr>
        <b/>
        <sz val="15"/>
        <color rgb="FF000000"/>
        <rFont val="Calibri"/>
        <family val="2"/>
        <charset val="238"/>
      </rPr>
      <t xml:space="preserve">NAVILINK A59 </t>
    </r>
    <r>
      <rPr>
        <sz val="15"/>
        <color rgb="FF000000"/>
        <rFont val="Calibri"/>
        <family val="2"/>
        <charset val="238"/>
      </rPr>
      <t xml:space="preserve">
sterownik bezprzewodowy (1 strefa grzewcza</t>
    </r>
    <r>
      <rPr>
        <sz val="14"/>
        <color rgb="FF000000"/>
        <rFont val="Calibri"/>
        <family val="2"/>
        <charset val="238"/>
      </rPr>
      <t>)
 (Excellia AI, Extensa AI, Excellia-HP, Ilea, Kurama)</t>
    </r>
  </si>
  <si>
    <r>
      <rPr>
        <b/>
        <sz val="15"/>
        <color rgb="FF000000"/>
        <rFont val="Calibri"/>
        <family val="2"/>
        <charset val="238"/>
      </rPr>
      <t xml:space="preserve">NAVIPASS
</t>
    </r>
    <r>
      <rPr>
        <sz val="15"/>
        <color rgb="FF000000"/>
        <rFont val="Calibri"/>
        <family val="2"/>
        <charset val="238"/>
      </rPr>
      <t xml:space="preserve">moduł komunikacyjny Modbus
</t>
    </r>
    <r>
      <rPr>
        <sz val="14"/>
        <color rgb="FF000000"/>
        <rFont val="Calibri"/>
        <family val="2"/>
        <charset val="238"/>
      </rPr>
      <t xml:space="preserve">(Condensinox) </t>
    </r>
  </si>
  <si>
    <r>
      <rPr>
        <b/>
        <sz val="15"/>
        <rFont val="Calibri"/>
        <family val="2"/>
        <charset val="238"/>
      </rPr>
      <t xml:space="preserve">Adapter kominowy
</t>
    </r>
    <r>
      <rPr>
        <sz val="15"/>
        <rFont val="Calibri"/>
        <family val="2"/>
        <charset val="238"/>
      </rPr>
      <t xml:space="preserve">redukcja 80/125 na 60/100 
</t>
    </r>
    <r>
      <rPr>
        <sz val="14"/>
        <rFont val="Calibri"/>
        <family val="2"/>
        <charset val="238"/>
      </rPr>
      <t>(Kompakt HR)</t>
    </r>
  </si>
  <si>
    <r>
      <rPr>
        <b/>
        <sz val="15"/>
        <rFont val="Calibri"/>
        <family val="2"/>
        <charset val="238"/>
      </rPr>
      <t>PSM 2000</t>
    </r>
    <r>
      <rPr>
        <b/>
        <sz val="12"/>
        <color theme="0"/>
        <rFont val="Calibri"/>
        <family val="2"/>
        <charset val="238"/>
      </rPr>
      <t xml:space="preserve"> 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zbiornik buforowy</t>
    </r>
  </si>
  <si>
    <r>
      <rPr>
        <b/>
        <sz val="15"/>
        <rFont val="Calibri"/>
        <family val="2"/>
        <charset val="238"/>
      </rPr>
      <t>Izolacja zbiornika buforowego PSM 2000L</t>
    </r>
    <r>
      <rPr>
        <b/>
        <sz val="12"/>
        <color theme="0"/>
        <rFont val="Calibri"/>
        <family val="2"/>
        <charset val="238"/>
      </rPr>
      <t xml:space="preserve"> (NOWOŚĆ)</t>
    </r>
    <r>
      <rPr>
        <b/>
        <sz val="15"/>
        <color theme="0"/>
        <rFont val="Calibri"/>
        <family val="2"/>
        <charset val="238"/>
      </rPr>
      <t xml:space="preserve">
</t>
    </r>
    <r>
      <rPr>
        <sz val="14"/>
        <rFont val="Calibri"/>
        <family val="2"/>
        <charset val="238"/>
      </rPr>
      <t xml:space="preserve">(dostępna wyłącznie w komplecie z zasobnikiem)                                                    </t>
    </r>
    <r>
      <rPr>
        <b/>
        <sz val="14"/>
        <rFont val="Calibri"/>
        <family val="2"/>
        <charset val="238"/>
      </rPr>
      <t>(kolor SZARY)</t>
    </r>
  </si>
  <si>
    <r>
      <t xml:space="preserve">TSA 301 HP+ </t>
    </r>
    <r>
      <rPr>
        <b/>
        <sz val="12"/>
        <color theme="0"/>
        <rFont val="Calibri"/>
        <family val="2"/>
        <charset val="238"/>
      </rPr>
      <t xml:space="preserve">(NOWOŚĆ)  </t>
    </r>
    <r>
      <rPr>
        <b/>
        <sz val="15"/>
        <color theme="0"/>
        <rFont val="Calibri"/>
        <family val="2"/>
        <charset val="238"/>
      </rPr>
      <t xml:space="preserve">                  </t>
    </r>
    <r>
      <rPr>
        <b/>
        <sz val="15"/>
        <rFont val="Calibri"/>
        <family val="2"/>
        <charset val="238"/>
      </rPr>
      <t xml:space="preserve">                                                                 </t>
    </r>
    <r>
      <rPr>
        <sz val="15"/>
        <rFont val="Calibri"/>
        <family val="2"/>
        <charset val="238"/>
      </rPr>
      <t>model stojący, 1 wężownica 3,46m</t>
    </r>
    <r>
      <rPr>
        <vertAlign val="superscript"/>
        <sz val="15"/>
        <rFont val="Calibri"/>
        <family val="2"/>
        <charset val="238"/>
      </rPr>
      <t>2</t>
    </r>
    <r>
      <rPr>
        <b/>
        <sz val="15"/>
        <rFont val="Calibri"/>
        <family val="2"/>
        <charset val="238"/>
      </rPr>
      <t xml:space="preserve">                               </t>
    </r>
    <r>
      <rPr>
        <sz val="15"/>
        <color theme="0"/>
        <rFont val="Calibri"/>
        <family val="2"/>
        <charset val="238"/>
      </rPr>
      <t xml:space="preserve">      </t>
    </r>
    <r>
      <rPr>
        <sz val="15"/>
        <color rgb="FFFF0000"/>
        <rFont val="Calibri"/>
        <family val="2"/>
        <charset val="238"/>
      </rPr>
      <t xml:space="preserve"> </t>
    </r>
  </si>
  <si>
    <r>
      <t>TSA 501 HP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 </t>
    </r>
    <r>
      <rPr>
        <b/>
        <sz val="15"/>
        <color theme="0"/>
        <rFont val="Calibri"/>
        <family val="2"/>
        <charset val="238"/>
      </rPr>
      <t xml:space="preserve">     </t>
    </r>
    <r>
      <rPr>
        <b/>
        <sz val="15"/>
        <rFont val="Calibri"/>
        <family val="2"/>
        <charset val="238"/>
      </rPr>
      <t xml:space="preserve">                                                                                </t>
    </r>
    <r>
      <rPr>
        <sz val="15"/>
        <rFont val="Calibri"/>
        <family val="2"/>
        <charset val="238"/>
      </rPr>
      <t>model stojący, 1 wężownica 4,05m</t>
    </r>
    <r>
      <rPr>
        <vertAlign val="superscript"/>
        <sz val="15"/>
        <rFont val="Calibri"/>
        <family val="2"/>
        <charset val="238"/>
      </rPr>
      <t xml:space="preserve">2                                                     </t>
    </r>
    <r>
      <rPr>
        <vertAlign val="superscript"/>
        <sz val="15"/>
        <color rgb="FFFF0000"/>
        <rFont val="Calibri"/>
        <family val="2"/>
        <charset val="238"/>
      </rPr>
      <t xml:space="preserve">  </t>
    </r>
    <r>
      <rPr>
        <b/>
        <sz val="15"/>
        <color rgb="FFFF0000"/>
        <rFont val="Calibri"/>
        <family val="2"/>
        <charset val="238"/>
      </rPr>
      <t xml:space="preserve"> </t>
    </r>
  </si>
  <si>
    <r>
      <t>TSA 201 HP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   </t>
    </r>
    <r>
      <rPr>
        <b/>
        <sz val="15"/>
        <color rgb="FFFF0000"/>
        <rFont val="Calibri"/>
        <family val="2"/>
        <charset val="238"/>
      </rPr>
      <t xml:space="preserve">                                                    </t>
    </r>
    <r>
      <rPr>
        <b/>
        <sz val="15"/>
        <rFont val="Calibri"/>
        <family val="2"/>
        <charset val="238"/>
      </rPr>
      <t xml:space="preserve">                        </t>
    </r>
    <r>
      <rPr>
        <sz val="15"/>
        <rFont val="Calibri"/>
        <family val="2"/>
        <charset val="238"/>
      </rPr>
      <t>model stojący, 1 wężownica 1,83m</t>
    </r>
    <r>
      <rPr>
        <vertAlign val="superscript"/>
        <sz val="15"/>
        <rFont val="Calibri"/>
        <family val="2"/>
        <charset val="238"/>
      </rPr>
      <t>2</t>
    </r>
    <r>
      <rPr>
        <b/>
        <sz val="15"/>
        <rFont val="Calibri"/>
        <family val="2"/>
        <charset val="238"/>
      </rPr>
      <t xml:space="preserve">                                        </t>
    </r>
    <r>
      <rPr>
        <b/>
        <sz val="15"/>
        <color rgb="FFFF0000"/>
        <rFont val="Calibri"/>
        <family val="2"/>
        <charset val="238"/>
      </rPr>
      <t xml:space="preserve">  </t>
    </r>
  </si>
  <si>
    <r>
      <rPr>
        <b/>
        <sz val="15"/>
        <rFont val="Calibri"/>
        <family val="2"/>
        <charset val="238"/>
      </rPr>
      <t>TSA 501</t>
    </r>
    <r>
      <rPr>
        <sz val="15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          </t>
    </r>
    <r>
      <rPr>
        <sz val="15"/>
        <color rgb="FFFF0000"/>
        <rFont val="Calibri"/>
        <family val="2"/>
        <charset val="238"/>
      </rPr>
      <t xml:space="preserve">                                                                                </t>
    </r>
    <r>
      <rPr>
        <sz val="15"/>
        <rFont val="Calibri"/>
        <family val="2"/>
        <charset val="238"/>
      </rPr>
      <t>model stojący, 1 wężownica 2,03m</t>
    </r>
    <r>
      <rPr>
        <vertAlign val="superscript"/>
        <sz val="15"/>
        <rFont val="Calibri"/>
        <family val="2"/>
        <charset val="238"/>
      </rPr>
      <t xml:space="preserve">2                                                    </t>
    </r>
    <r>
      <rPr>
        <vertAlign val="superscript"/>
        <sz val="15"/>
        <color rgb="FFFF0000"/>
        <rFont val="Calibri"/>
        <family val="2"/>
        <charset val="238"/>
      </rPr>
      <t xml:space="preserve">    </t>
    </r>
    <r>
      <rPr>
        <sz val="15"/>
        <color rgb="FFFF0000"/>
        <rFont val="Calibri"/>
        <family val="2"/>
        <charset val="238"/>
      </rPr>
      <t xml:space="preserve"> </t>
    </r>
  </si>
  <si>
    <r>
      <rPr>
        <b/>
        <sz val="15"/>
        <rFont val="Calibri"/>
        <family val="2"/>
        <charset val="238"/>
      </rPr>
      <t>TSA 151</t>
    </r>
    <r>
      <rPr>
        <sz val="15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       </t>
    </r>
    <r>
      <rPr>
        <sz val="15"/>
        <rFont val="Calibri"/>
        <family val="2"/>
        <charset val="238"/>
      </rPr>
      <t xml:space="preserve">                                                                                   model stojący, 1 wężownica 0,61m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 xml:space="preserve">     </t>
    </r>
    <r>
      <rPr>
        <sz val="15"/>
        <color rgb="FFFF0000"/>
        <rFont val="Calibri"/>
        <family val="2"/>
        <charset val="238"/>
      </rPr>
      <t xml:space="preserve">                          </t>
    </r>
  </si>
  <si>
    <r>
      <rPr>
        <b/>
        <sz val="15"/>
        <rFont val="Calibri"/>
        <family val="2"/>
        <charset val="238"/>
      </rPr>
      <t>TSA 201</t>
    </r>
    <r>
      <rPr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           </t>
    </r>
    <r>
      <rPr>
        <sz val="15"/>
        <color rgb="FFFF0000"/>
        <rFont val="Calibri"/>
        <family val="2"/>
        <charset val="238"/>
      </rPr>
      <t xml:space="preserve">                                                                               </t>
    </r>
    <r>
      <rPr>
        <sz val="15"/>
        <rFont val="Calibri"/>
        <family val="2"/>
        <charset val="238"/>
      </rPr>
      <t>model stojący, 1 wężownica 0,92m</t>
    </r>
    <r>
      <rPr>
        <vertAlign val="superscript"/>
        <sz val="15"/>
        <rFont val="Calibri"/>
        <family val="2"/>
        <charset val="238"/>
      </rPr>
      <t xml:space="preserve">2                                                        </t>
    </r>
    <r>
      <rPr>
        <sz val="15"/>
        <rFont val="Calibri"/>
        <family val="2"/>
        <charset val="238"/>
      </rPr>
      <t xml:space="preserve"> </t>
    </r>
  </si>
  <si>
    <r>
      <rPr>
        <b/>
        <sz val="15"/>
        <rFont val="Calibri"/>
        <family val="2"/>
        <charset val="238"/>
      </rPr>
      <t>TSA 301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            </t>
    </r>
    <r>
      <rPr>
        <sz val="15"/>
        <color rgb="FFFF0000"/>
        <rFont val="Calibri"/>
        <family val="2"/>
        <charset val="238"/>
      </rPr>
      <t xml:space="preserve">                                                                              </t>
    </r>
    <r>
      <rPr>
        <sz val="15"/>
        <rFont val="Calibri"/>
        <family val="2"/>
        <charset val="238"/>
      </rPr>
      <t>model stojący, 1 wężownica 1,43m</t>
    </r>
    <r>
      <rPr>
        <vertAlign val="superscript"/>
        <sz val="15"/>
        <rFont val="Calibri"/>
        <family val="2"/>
        <charset val="238"/>
      </rPr>
      <t xml:space="preserve">2        </t>
    </r>
  </si>
  <si>
    <r>
      <rPr>
        <b/>
        <sz val="15"/>
        <rFont val="Calibri"/>
        <family val="2"/>
        <charset val="238"/>
      </rPr>
      <t>NAVILINK 225</t>
    </r>
    <r>
      <rPr>
        <b/>
        <sz val="12"/>
        <color theme="0"/>
        <rFont val="Calibri"/>
        <family val="2"/>
        <charset val="238"/>
      </rPr>
      <t xml:space="preserve"> (NOWOŚĆ)  </t>
    </r>
    <r>
      <rPr>
        <sz val="15"/>
        <color rgb="FFFF0000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 xml:space="preserve">termostat pokojowy                                                                        </t>
    </r>
    <r>
      <rPr>
        <sz val="14"/>
        <rFont val="Calibri"/>
        <family val="2"/>
        <charset val="238"/>
      </rPr>
      <t>(Alfea-M, Excellia-S, Extensa-S)</t>
    </r>
  </si>
  <si>
    <r>
      <rPr>
        <b/>
        <sz val="15"/>
        <rFont val="Calibri"/>
        <family val="2"/>
        <charset val="238"/>
      </rPr>
      <t>NAVILINK 228 radio</t>
    </r>
    <r>
      <rPr>
        <b/>
        <sz val="12"/>
        <color theme="0"/>
        <rFont val="Calibri"/>
        <family val="2"/>
        <charset val="238"/>
      </rPr>
      <t xml:space="preserve"> (NOWOŚĆ)  </t>
    </r>
    <r>
      <rPr>
        <sz val="15"/>
        <color rgb="FFFF0000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 xml:space="preserve">bezprzewodowy termostat pokojowy                                                 </t>
    </r>
    <r>
      <rPr>
        <sz val="14"/>
        <rFont val="Calibri"/>
        <family val="2"/>
        <charset val="238"/>
      </rPr>
      <t>(Alfea-M, Excellia-S, Extensa-S)</t>
    </r>
  </si>
  <si>
    <r>
      <rPr>
        <b/>
        <sz val="15"/>
        <color rgb="FF000000"/>
        <rFont val="Calibri"/>
        <family val="2"/>
        <charset val="238"/>
      </rPr>
      <t xml:space="preserve">Taca ociekowa kondensatu </t>
    </r>
    <r>
      <rPr>
        <b/>
        <sz val="12"/>
        <color theme="0"/>
        <rFont val="Calibri"/>
        <family val="2"/>
        <charset val="238"/>
      </rPr>
      <t xml:space="preserve">(NOWOŚĆ)                     </t>
    </r>
    <r>
      <rPr>
        <b/>
        <sz val="12"/>
        <color rgb="FFFF0000"/>
        <rFont val="Calibri"/>
        <family val="2"/>
        <charset val="238"/>
      </rPr>
      <t xml:space="preserve">                                                                                        </t>
    </r>
    <r>
      <rPr>
        <sz val="14"/>
        <rFont val="Calibri"/>
        <family val="2"/>
        <charset val="238"/>
      </rPr>
      <t xml:space="preserve">(Alfea-M) </t>
    </r>
  </si>
  <si>
    <r>
      <rPr>
        <b/>
        <sz val="15"/>
        <rFont val="Calibri"/>
        <family val="2"/>
        <charset val="238"/>
      </rPr>
      <t>Stelaż montażowy ścienny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</t>
    </r>
    <r>
      <rPr>
        <sz val="15"/>
        <rFont val="Calibri"/>
        <family val="2"/>
        <charset val="238"/>
      </rPr>
      <t xml:space="preserve">                                                          </t>
    </r>
    <r>
      <rPr>
        <sz val="14"/>
        <rFont val="Calibri"/>
        <family val="2"/>
        <charset val="238"/>
      </rPr>
      <t>(Synea)</t>
    </r>
  </si>
  <si>
    <r>
      <rPr>
        <b/>
        <sz val="15"/>
        <rFont val="Calibri"/>
        <family val="2"/>
        <charset val="238"/>
      </rPr>
      <t xml:space="preserve">Stelaż montażowy podłogowy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rFont val="Calibri"/>
        <family val="2"/>
        <charset val="238"/>
      </rPr>
      <t xml:space="preserve">                                                                                         </t>
    </r>
    <r>
      <rPr>
        <sz val="14"/>
        <rFont val="Calibri"/>
        <family val="2"/>
        <charset val="238"/>
      </rPr>
      <t xml:space="preserve">(Synea) </t>
    </r>
  </si>
  <si>
    <r>
      <rPr>
        <b/>
        <sz val="15"/>
        <rFont val="Calibri"/>
        <family val="2"/>
        <charset val="238"/>
      </rPr>
      <t>Zestaw do podłączenia cyrkulacji c.w.u.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</t>
    </r>
    <r>
      <rPr>
        <sz val="15"/>
        <rFont val="Calibri"/>
        <family val="2"/>
        <charset val="238"/>
      </rPr>
      <t xml:space="preserve">                                                                 </t>
    </r>
    <r>
      <rPr>
        <sz val="14"/>
        <rFont val="Calibri"/>
        <family val="2"/>
        <charset val="238"/>
      </rPr>
      <t>(Excellia-S Duo, Extensa-S Duo, Alfea-M Duo)</t>
    </r>
  </si>
  <si>
    <r>
      <rPr>
        <b/>
        <sz val="15"/>
        <color rgb="FF000000"/>
        <rFont val="Calibri"/>
        <family val="2"/>
        <charset val="238"/>
      </rPr>
      <t xml:space="preserve">Zestaw do podłączenia zasobnika c.w.u. </t>
    </r>
    <r>
      <rPr>
        <b/>
        <sz val="12"/>
        <color theme="0"/>
        <rFont val="Calibri"/>
        <family val="2"/>
        <charset val="238"/>
      </rPr>
      <t>(NOWOŚĆ)</t>
    </r>
    <r>
      <rPr>
        <sz val="14"/>
        <color theme="0"/>
        <rFont val="Calibri"/>
        <family val="2"/>
        <charset val="238"/>
      </rPr>
      <t xml:space="preserve">   </t>
    </r>
    <r>
      <rPr>
        <sz val="14"/>
        <rFont val="Calibri"/>
        <family val="2"/>
        <charset val="238"/>
      </rPr>
      <t xml:space="preserve">                                                                                                                 (Alfea-M compact) </t>
    </r>
  </si>
  <si>
    <r>
      <rPr>
        <b/>
        <sz val="15"/>
        <color rgb="FF000000"/>
        <rFont val="Calibri"/>
        <family val="2"/>
        <charset val="238"/>
      </rPr>
      <t>Zestaw pompy obiegowej PWM - 1 obieg odłączony</t>
    </r>
    <r>
      <rPr>
        <sz val="15"/>
        <color rgb="FF00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4"/>
        <color rgb="FFFF0000"/>
        <rFont val="Calibri"/>
        <family val="2"/>
        <charset val="238"/>
      </rPr>
      <t xml:space="preserve"> </t>
    </r>
    <r>
      <rPr>
        <sz val="14"/>
        <rFont val="Calibri"/>
        <family val="2"/>
        <charset val="238"/>
      </rPr>
      <t>(Extensa-S, Excellia-S, Alfea-M)</t>
    </r>
    <r>
      <rPr>
        <b/>
        <sz val="14"/>
        <color rgb="FFFF0000"/>
        <rFont val="Calibri"/>
        <family val="2"/>
        <charset val="238"/>
      </rPr>
      <t xml:space="preserve"> </t>
    </r>
    <r>
      <rPr>
        <b/>
        <sz val="12"/>
        <color rgb="FFFF0000"/>
        <rFont val="Calibri"/>
        <family val="2"/>
        <charset val="238"/>
      </rPr>
      <t xml:space="preserve">                                                                  </t>
    </r>
    <r>
      <rPr>
        <sz val="14"/>
        <color theme="0"/>
        <rFont val="Calibri"/>
        <family val="2"/>
        <charset val="238"/>
      </rPr>
      <t>(wymaga zastosowania karty rozszerzeń)</t>
    </r>
  </si>
  <si>
    <r>
      <rPr>
        <b/>
        <sz val="15"/>
        <color rgb="FF000000"/>
        <rFont val="Calibri"/>
        <family val="2"/>
        <charset val="238"/>
      </rPr>
      <t>Zestaw hydrauliczny 2 obiegi grzewcze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2"/>
        <color rgb="FFFF0000"/>
        <rFont val="Calibri"/>
        <family val="2"/>
        <charset val="238"/>
      </rPr>
      <t xml:space="preserve">                                                                                                                </t>
    </r>
    <r>
      <rPr>
        <sz val="14"/>
        <rFont val="Calibri"/>
        <family val="2"/>
        <charset val="238"/>
      </rPr>
      <t>(Synea)</t>
    </r>
  </si>
  <si>
    <r>
      <rPr>
        <b/>
        <sz val="15"/>
        <color rgb="FF000000"/>
        <rFont val="Calibri"/>
        <family val="2"/>
        <charset val="238"/>
      </rPr>
      <t xml:space="preserve">Zestaw hydrauliczny 2 obiegi grzewcze odłączone </t>
    </r>
    <r>
      <rPr>
        <b/>
        <sz val="12"/>
        <color theme="0"/>
        <rFont val="Calibri"/>
        <family val="2"/>
        <charset val="238"/>
      </rPr>
      <t>(NOWOŚĆ)</t>
    </r>
    <r>
      <rPr>
        <sz val="14"/>
        <color theme="0"/>
        <rFont val="Calibri"/>
        <family val="2"/>
        <charset val="238"/>
      </rPr>
      <t xml:space="preserve"> </t>
    </r>
    <r>
      <rPr>
        <sz val="14"/>
        <rFont val="Calibri"/>
        <family val="2"/>
        <charset val="238"/>
      </rPr>
      <t xml:space="preserve">                                                                                                            (Extensa-S, Excellia-S, Alfea-M) </t>
    </r>
  </si>
  <si>
    <r>
      <rPr>
        <b/>
        <sz val="15"/>
        <color rgb="FF000000"/>
        <rFont val="Calibri"/>
        <family val="2"/>
        <charset val="238"/>
      </rPr>
      <t xml:space="preserve">Zestaw zaworów antyzamrożeniowych 1" </t>
    </r>
    <r>
      <rPr>
        <sz val="15"/>
        <color rgb="FF000000"/>
        <rFont val="Calibri"/>
        <family val="2"/>
        <charset val="238"/>
      </rPr>
      <t xml:space="preserve">(2szt.)                                                                                                           </t>
    </r>
    <r>
      <rPr>
        <b/>
        <sz val="12"/>
        <color theme="0"/>
        <rFont val="Calibri"/>
        <family val="2"/>
        <charset val="238"/>
      </rPr>
      <t xml:space="preserve">(NOWOŚĆ)         </t>
    </r>
    <r>
      <rPr>
        <b/>
        <sz val="12"/>
        <color rgb="FFFF0000"/>
        <rFont val="Calibri"/>
        <family val="2"/>
        <charset val="238"/>
      </rPr>
      <t xml:space="preserve">                                                                                                                               </t>
    </r>
    <r>
      <rPr>
        <sz val="14"/>
        <rFont val="Calibri"/>
        <family val="2"/>
        <charset val="238"/>
      </rPr>
      <t>(Alfea-M)</t>
    </r>
  </si>
  <si>
    <r>
      <rPr>
        <b/>
        <sz val="15"/>
        <rFont val="Calibri"/>
        <family val="2"/>
        <charset val="238"/>
      </rPr>
      <t>SYNEA DUO 6kW R32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 (NOWOŚĆ)</t>
    </r>
    <r>
      <rPr>
        <b/>
        <sz val="15"/>
        <color rgb="FFFF0000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 xml:space="preserve">pompa ciepła powietrze-woda                                                </t>
    </r>
    <r>
      <rPr>
        <sz val="14"/>
        <color theme="0"/>
        <rFont val="Calibri"/>
        <family val="2"/>
        <charset val="238"/>
      </rPr>
      <t>(wymaga zastosowania stelażu montażowego)</t>
    </r>
  </si>
  <si>
    <r>
      <rPr>
        <b/>
        <sz val="15"/>
        <color rgb="FF000000"/>
        <rFont val="Calibri"/>
        <family val="2"/>
        <charset val="238"/>
      </rPr>
      <t xml:space="preserve">PANAMA  500
</t>
    </r>
    <r>
      <rPr>
        <sz val="15"/>
        <color rgb="FF000000"/>
        <rFont val="Calibri"/>
        <family val="2"/>
        <charset val="238"/>
      </rPr>
      <t xml:space="preserve">dynamiczny grzejnik rewersyjny                                </t>
    </r>
    <r>
      <rPr>
        <sz val="15"/>
        <color theme="0"/>
        <rFont val="Calibri"/>
        <family val="2"/>
        <charset val="238"/>
      </rPr>
      <t xml:space="preserve">                            </t>
    </r>
    <r>
      <rPr>
        <sz val="12"/>
        <color theme="0"/>
        <rFont val="Calibri"/>
        <family val="2"/>
        <charset val="238"/>
      </rPr>
      <t xml:space="preserve">    </t>
    </r>
    <r>
      <rPr>
        <sz val="14"/>
        <color theme="0"/>
        <rFont val="Calibri"/>
        <family val="2"/>
        <charset val="238"/>
      </rPr>
      <t xml:space="preserve">(do wyczerpania zapasów) </t>
    </r>
  </si>
  <si>
    <r>
      <rPr>
        <b/>
        <sz val="15"/>
        <color rgb="FF000000"/>
        <rFont val="Calibri"/>
        <family val="2"/>
        <charset val="238"/>
      </rPr>
      <t xml:space="preserve">PANAMA 1000
</t>
    </r>
    <r>
      <rPr>
        <sz val="15"/>
        <color rgb="FF000000"/>
        <rFont val="Calibri"/>
        <family val="2"/>
        <charset val="238"/>
      </rPr>
      <t xml:space="preserve">dynamiczny grzejnik rewersyjny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</si>
  <si>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rFont val="Calibri"/>
        <family val="2"/>
        <charset val="238"/>
      </rPr>
      <t>SYNEA DUO 3kW R32</t>
    </r>
    <r>
      <rPr>
        <b/>
        <sz val="12"/>
        <color theme="0"/>
        <rFont val="Calibri"/>
        <family val="2"/>
        <charset val="238"/>
      </rPr>
      <t xml:space="preserve">  (NOWOŚĆ)</t>
    </r>
    <r>
      <rPr>
        <b/>
        <sz val="15"/>
        <color rgb="FFFF0000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 xml:space="preserve">pompa ciepła powietrze-woda                                                </t>
    </r>
    <r>
      <rPr>
        <sz val="14"/>
        <color theme="0"/>
        <rFont val="Calibri"/>
        <family val="2"/>
        <charset val="238"/>
      </rPr>
      <t>(wymaga zastosowania stelażu montażowego)</t>
    </r>
  </si>
  <si>
    <r>
      <rPr>
        <b/>
        <sz val="15"/>
        <color rgb="FF000000"/>
        <rFont val="Calibri"/>
        <family val="2"/>
        <charset val="238"/>
      </rPr>
      <t xml:space="preserve">EXTENSA-M DUO 11kW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</si>
  <si>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EXTENSA-M DUO 8kW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</si>
  <si>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EXTENSA-M DUO 6kW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</si>
  <si>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EXTENSA-M DUO 5kW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</si>
  <si>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EXTENSA-M 11kW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</si>
  <si>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EXTENSA-M 8kW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</si>
  <si>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EXTENSA-M 6kW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</si>
  <si>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EXTENSA-M 5kW R32
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sz val="15"/>
        <color rgb="FFFF0000"/>
        <rFont val="Calibri"/>
        <family val="2"/>
        <charset val="238"/>
      </rPr>
      <t xml:space="preserve">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</si>
  <si>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COMPACT 17kW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</si>
  <si>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COMPACT 15kW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</si>
  <si>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COMPACT 12kW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</si>
  <si>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COMPACT 9kW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</si>
  <si>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DUO 17kW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</si>
  <si>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DUO 15kW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</si>
  <si>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DUO 12kW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</si>
  <si>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DUO 9kW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</si>
  <si>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17kW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</si>
  <si>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15kW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</si>
  <si>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12kW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</si>
  <si>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IXTRA-M 9kW R410A
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</si>
  <si>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t xml:space="preserve">ALFEA-M DUO 10kW R290 TRI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</t>
    </r>
    <r>
      <rPr>
        <sz val="14"/>
        <color theme="0"/>
        <rFont val="Calibri"/>
        <family val="2"/>
        <charset val="238"/>
      </rPr>
      <t>(dostepna w II kwartale br.)</t>
    </r>
  </si>
  <si>
    <r>
      <t>ALFEA-M DUO 8kW R290 TRI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</t>
    </r>
    <r>
      <rPr>
        <sz val="14"/>
        <color theme="0"/>
        <rFont val="Calibri"/>
        <family val="2"/>
        <charset val="238"/>
      </rPr>
      <t>(dostepna w II kwartale br.)</t>
    </r>
  </si>
  <si>
    <r>
      <t xml:space="preserve">ALFEA-M DUO 6kW R290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</t>
    </r>
    <r>
      <rPr>
        <sz val="14"/>
        <color theme="0"/>
        <rFont val="Calibri"/>
        <family val="2"/>
        <charset val="238"/>
      </rPr>
      <t>(dostepna w II kwartale br.)</t>
    </r>
  </si>
  <si>
    <r>
      <t xml:space="preserve">ALFEA-M 10kW R290 TRI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</t>
    </r>
    <r>
      <rPr>
        <sz val="14"/>
        <color rgb="FF000000"/>
        <rFont val="Calibri"/>
        <family val="2"/>
        <charset val="238"/>
      </rPr>
      <t xml:space="preserve">             </t>
    </r>
    <r>
      <rPr>
        <sz val="14"/>
        <color theme="0"/>
        <rFont val="Calibri"/>
        <family val="2"/>
        <charset val="238"/>
      </rPr>
      <t>(dostępna w II kwartale br.)</t>
    </r>
  </si>
  <si>
    <r>
      <t xml:space="preserve">ALFEA-M12kW R290 TRI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</t>
    </r>
    <r>
      <rPr>
        <sz val="14"/>
        <color rgb="FF000000"/>
        <rFont val="Calibri"/>
        <family val="2"/>
        <charset val="238"/>
      </rPr>
      <t xml:space="preserve">             </t>
    </r>
    <r>
      <rPr>
        <sz val="14"/>
        <color theme="0"/>
        <rFont val="Calibri"/>
        <family val="2"/>
        <charset val="238"/>
      </rPr>
      <t>(dostępna w II kwartale br.)</t>
    </r>
  </si>
  <si>
    <r>
      <t>ALFEA-M 8kW R290 TRI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</t>
    </r>
    <r>
      <rPr>
        <sz val="14"/>
        <color rgb="FF000000"/>
        <rFont val="Calibri"/>
        <family val="2"/>
        <charset val="238"/>
      </rPr>
      <t xml:space="preserve">             </t>
    </r>
    <r>
      <rPr>
        <sz val="14"/>
        <color theme="0"/>
        <rFont val="Calibri"/>
        <family val="2"/>
        <charset val="238"/>
      </rPr>
      <t>(dostępna w II kwartale br.)</t>
    </r>
  </si>
  <si>
    <r>
      <t xml:space="preserve">ALFEA-M 6kW R290 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monoblokowa pompa ciepła powietrze-woda                      </t>
    </r>
    <r>
      <rPr>
        <sz val="14"/>
        <color rgb="FF000000"/>
        <rFont val="Calibri"/>
        <family val="2"/>
        <charset val="238"/>
      </rPr>
      <t xml:space="preserve">             </t>
    </r>
    <r>
      <rPr>
        <sz val="14"/>
        <color theme="0"/>
        <rFont val="Calibri"/>
        <family val="2"/>
        <charset val="238"/>
      </rPr>
      <t>(dostępna w II kwartale br.)</t>
    </r>
  </si>
  <si>
    <r>
      <t xml:space="preserve">ALFEA-M </t>
    </r>
    <r>
      <rPr>
        <b/>
        <sz val="15"/>
        <color theme="0"/>
        <rFont val="Calibri"/>
        <family val="2"/>
        <charset val="238"/>
      </rPr>
      <t>COMPACT</t>
    </r>
    <r>
      <rPr>
        <b/>
        <sz val="15"/>
        <color rgb="FF000000"/>
        <rFont val="Calibri"/>
        <family val="2"/>
        <charset val="238"/>
      </rPr>
      <t xml:space="preserve"> 12kW R290 TRI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</si>
  <si>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t xml:space="preserve">ALFEA-M </t>
    </r>
    <r>
      <rPr>
        <b/>
        <sz val="15"/>
        <color theme="0"/>
        <rFont val="Calibri"/>
        <family val="2"/>
        <charset val="238"/>
      </rPr>
      <t>COMPACT</t>
    </r>
    <r>
      <rPr>
        <b/>
        <sz val="15"/>
        <color rgb="FF000000"/>
        <rFont val="Calibri"/>
        <family val="2"/>
        <charset val="238"/>
      </rPr>
      <t xml:space="preserve"> 10kW R290 TRI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</si>
  <si>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t>ALFEA-M</t>
    </r>
    <r>
      <rPr>
        <b/>
        <sz val="15"/>
        <color theme="0"/>
        <rFont val="Calibri"/>
        <family val="2"/>
        <charset val="238"/>
      </rPr>
      <t xml:space="preserve"> COMPACT</t>
    </r>
    <r>
      <rPr>
        <b/>
        <sz val="15"/>
        <color rgb="FF000000"/>
        <rFont val="Calibri"/>
        <family val="2"/>
        <charset val="238"/>
      </rPr>
      <t xml:space="preserve"> 8kW R290 TRI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</si>
  <si>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t>ALFEA-M</t>
    </r>
    <r>
      <rPr>
        <b/>
        <sz val="15"/>
        <color theme="0"/>
        <rFont val="Calibri"/>
        <family val="2"/>
        <charset val="238"/>
      </rPr>
      <t xml:space="preserve"> COMPACT</t>
    </r>
    <r>
      <rPr>
        <b/>
        <sz val="15"/>
        <color rgb="FF000000"/>
        <rFont val="Calibri"/>
        <family val="2"/>
        <charset val="238"/>
      </rPr>
      <t xml:space="preserve"> 6kW R290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</si>
  <si>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rPr>
        <b/>
        <sz val="15"/>
        <rFont val="Calibri"/>
        <family val="2"/>
        <charset val="238"/>
      </rPr>
      <t>EXCELLIA-S TRI</t>
    </r>
    <r>
      <rPr>
        <b/>
        <sz val="15"/>
        <color theme="0"/>
        <rFont val="Calibri"/>
        <family val="2"/>
        <charset val="238"/>
      </rPr>
      <t xml:space="preserve"> DUO-XL</t>
    </r>
    <r>
      <rPr>
        <b/>
        <sz val="15"/>
        <rFont val="Calibri"/>
        <family val="2"/>
        <charset val="238"/>
      </rPr>
      <t xml:space="preserve"> 12kW R32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</t>
    </r>
    <r>
      <rPr>
        <sz val="15"/>
        <rFont val="Calibri"/>
        <family val="2"/>
        <charset val="238"/>
      </rPr>
      <t xml:space="preserve">
pompa ciepła powietrze-woda    </t>
    </r>
    <r>
      <rPr>
        <sz val="15"/>
        <color rgb="FFFF0000"/>
        <rFont val="Calibri"/>
        <family val="2"/>
        <charset val="238"/>
      </rPr>
      <t xml:space="preserve">                                 </t>
    </r>
    <r>
      <rPr>
        <sz val="14"/>
        <color theme="0"/>
        <rFont val="Calibri"/>
        <family val="2"/>
        <charset val="238"/>
      </rPr>
      <t xml:space="preserve">(dostępna w II kwartale br.)    </t>
    </r>
    <r>
      <rPr>
        <sz val="14"/>
        <color rgb="FFFF0000"/>
        <rFont val="Calibri"/>
        <family val="2"/>
        <charset val="238"/>
      </rPr>
      <t xml:space="preserve">             </t>
    </r>
    <r>
      <rPr>
        <sz val="15"/>
        <color rgb="FFFF0000"/>
        <rFont val="Calibri"/>
        <family val="2"/>
        <charset val="238"/>
      </rPr>
      <t xml:space="preserve">                                       </t>
    </r>
  </si>
  <si>
    <r>
      <rPr>
        <b/>
        <sz val="15"/>
        <rFont val="Calibri"/>
        <family val="2"/>
        <charset val="238"/>
      </rPr>
      <t xml:space="preserve">EXCELLIA-S TRI </t>
    </r>
    <r>
      <rPr>
        <b/>
        <sz val="15"/>
        <color theme="0"/>
        <rFont val="Calibri"/>
        <family val="2"/>
        <charset val="238"/>
      </rPr>
      <t>DUO-XL</t>
    </r>
    <r>
      <rPr>
        <b/>
        <sz val="15"/>
        <rFont val="Calibri"/>
        <family val="2"/>
        <charset val="238"/>
      </rPr>
      <t xml:space="preserve"> 14kW R32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sz val="15"/>
        <rFont val="Calibri"/>
        <family val="2"/>
        <charset val="238"/>
      </rPr>
      <t xml:space="preserve">
pompa ciepła powietrze-woda    </t>
    </r>
    <r>
      <rPr>
        <sz val="15"/>
        <color rgb="FFFF0000"/>
        <rFont val="Calibri"/>
        <family val="2"/>
        <charset val="238"/>
      </rPr>
      <t xml:space="preserve">                                 </t>
    </r>
    <r>
      <rPr>
        <sz val="14"/>
        <color theme="0"/>
        <rFont val="Calibri"/>
        <family val="2"/>
        <charset val="238"/>
      </rPr>
      <t xml:space="preserve">(dostępna w II kwartale br.) </t>
    </r>
    <r>
      <rPr>
        <sz val="14"/>
        <color rgb="FFFF0000"/>
        <rFont val="Calibri"/>
        <family val="2"/>
        <charset val="238"/>
      </rPr>
      <t xml:space="preserve">                </t>
    </r>
    <r>
      <rPr>
        <sz val="15"/>
        <color rgb="FFFF0000"/>
        <rFont val="Calibri"/>
        <family val="2"/>
        <charset val="238"/>
      </rPr>
      <t xml:space="preserve">                                       </t>
    </r>
  </si>
  <si>
    <r>
      <rPr>
        <b/>
        <sz val="15"/>
        <color rgb="FF000000"/>
        <rFont val="Calibri"/>
        <family val="2"/>
        <charset val="238"/>
      </rPr>
      <t xml:space="preserve">EXTENSA-S </t>
    </r>
    <r>
      <rPr>
        <b/>
        <sz val="15"/>
        <color theme="0"/>
        <rFont val="Calibri"/>
        <family val="2"/>
        <charset val="238"/>
      </rPr>
      <t>DUO-XL</t>
    </r>
    <r>
      <rPr>
        <b/>
        <sz val="15"/>
        <color rgb="FF000000"/>
        <rFont val="Calibri"/>
        <family val="2"/>
        <charset val="238"/>
      </rPr>
      <t xml:space="preserve"> 10kW R32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</si>
  <si>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rPr>
        <b/>
        <sz val="15"/>
        <color rgb="FF000000"/>
        <rFont val="Calibri"/>
        <family val="2"/>
        <charset val="238"/>
      </rPr>
      <t xml:space="preserve">EXTENSA-S </t>
    </r>
    <r>
      <rPr>
        <b/>
        <sz val="15"/>
        <color theme="0"/>
        <rFont val="Calibri"/>
        <family val="2"/>
        <charset val="238"/>
      </rPr>
      <t xml:space="preserve">DUO-XL </t>
    </r>
    <r>
      <rPr>
        <b/>
        <sz val="15"/>
        <color rgb="FF000000"/>
        <rFont val="Calibri"/>
        <family val="2"/>
        <charset val="238"/>
      </rPr>
      <t>6kW R32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</si>
  <si>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rPr>
        <b/>
        <sz val="15"/>
        <color rgb="FF000000"/>
        <rFont val="Calibri"/>
        <family val="2"/>
        <charset val="238"/>
      </rPr>
      <t xml:space="preserve">EXTENSA-S </t>
    </r>
    <r>
      <rPr>
        <b/>
        <sz val="15"/>
        <color theme="0"/>
        <rFont val="Calibri"/>
        <family val="2"/>
        <charset val="238"/>
      </rPr>
      <t>DUO-XL</t>
    </r>
    <r>
      <rPr>
        <b/>
        <sz val="15"/>
        <color rgb="FF000000"/>
        <rFont val="Calibri"/>
        <family val="2"/>
        <charset val="238"/>
      </rPr>
      <t xml:space="preserve"> 8kW R32</t>
    </r>
    <r>
      <rPr>
        <b/>
        <sz val="12"/>
        <color theme="0"/>
        <rFont val="Calibri"/>
        <family val="2"/>
        <charset val="238"/>
      </rPr>
      <t xml:space="preserve"> (NOWOŚĆ)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</si>
  <si>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rPr>
        <b/>
        <sz val="15"/>
        <color rgb="FF000000"/>
        <rFont val="Calibri"/>
        <family val="2"/>
        <charset val="238"/>
      </rPr>
      <t xml:space="preserve">EXTENSA-S </t>
    </r>
    <r>
      <rPr>
        <b/>
        <sz val="15"/>
        <color theme="0"/>
        <rFont val="Calibri"/>
        <family val="2"/>
        <charset val="238"/>
      </rPr>
      <t>DUO-XL</t>
    </r>
    <r>
      <rPr>
        <b/>
        <sz val="15"/>
        <color rgb="FF000000"/>
        <rFont val="Calibri"/>
        <family val="2"/>
        <charset val="238"/>
      </rPr>
      <t xml:space="preserve"> 5kW R32</t>
    </r>
    <r>
      <rPr>
        <b/>
        <sz val="12"/>
        <color theme="0"/>
        <rFont val="Calibri"/>
        <family val="2"/>
        <charset val="238"/>
      </rPr>
      <t xml:space="preserve"> (NOWOŚĆ) 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</t>
    </r>
    <r>
      <rPr>
        <sz val="14"/>
        <color theme="0"/>
        <rFont val="Calibri"/>
        <family val="2"/>
        <charset val="238"/>
      </rPr>
      <t>(dostępna w II kwartale br.)</t>
    </r>
  </si>
  <si>
    <r>
      <rPr>
        <b/>
        <sz val="15"/>
        <color rgb="FF000000"/>
        <rFont val="Calibri"/>
        <family val="2"/>
        <charset val="238"/>
      </rPr>
      <t xml:space="preserve">EXTENSA-S DUO 10kW R32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pompa ciepła powietrze-woda</t>
    </r>
  </si>
  <si>
    <r>
      <t xml:space="preserve">Zestaw nóżek                                                                                            </t>
    </r>
    <r>
      <rPr>
        <sz val="15"/>
        <rFont val="Calibri"/>
        <family val="2"/>
        <charset val="238"/>
      </rPr>
      <t>do montażu centrali wentylacyjnej na podłodze
(HRC MaxComfort)</t>
    </r>
  </si>
  <si>
    <r>
      <rPr>
        <b/>
        <sz val="15"/>
        <rFont val="Calibri"/>
        <family val="2"/>
        <charset val="238"/>
      </rPr>
      <t xml:space="preserve">ACCESS 50
</t>
    </r>
    <r>
      <rPr>
        <sz val="15"/>
        <rFont val="Calibri"/>
        <family val="2"/>
        <charset val="238"/>
      </rPr>
      <t>model płaski, wiszący PIONOWO lub POZIOMO</t>
    </r>
  </si>
  <si>
    <r>
      <rPr>
        <b/>
        <sz val="15"/>
        <rFont val="Calibri"/>
        <family val="2"/>
        <charset val="238"/>
      </rPr>
      <t xml:space="preserve">ACCESS 80
</t>
    </r>
    <r>
      <rPr>
        <sz val="15"/>
        <rFont val="Calibri"/>
        <family val="2"/>
        <charset val="238"/>
      </rPr>
      <t>model płaski, wiszący PIONOWO lub POZIOMO</t>
    </r>
  </si>
  <si>
    <r>
      <rPr>
        <b/>
        <sz val="15"/>
        <rFont val="Calibri"/>
        <family val="2"/>
        <charset val="238"/>
      </rPr>
      <t xml:space="preserve">ACCESS 100
</t>
    </r>
    <r>
      <rPr>
        <sz val="15"/>
        <rFont val="Calibri"/>
        <family val="2"/>
        <charset val="238"/>
      </rPr>
      <t>model płaski, wiszący PIONOWO lub POZIOMO</t>
    </r>
  </si>
  <si>
    <r>
      <rPr>
        <b/>
        <sz val="15"/>
        <rFont val="Calibri"/>
        <family val="2"/>
        <charset val="238"/>
      </rPr>
      <t>SYNEA DUO 4kW R32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 (NOWOŚĆ)</t>
    </r>
    <r>
      <rPr>
        <b/>
        <sz val="15"/>
        <color rgb="FFFF0000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 xml:space="preserve">pompa ciepła powietrze-woda                                                </t>
    </r>
    <r>
      <rPr>
        <sz val="14"/>
        <color theme="0"/>
        <rFont val="Calibri"/>
        <family val="2"/>
        <charset val="238"/>
      </rPr>
      <t>(wymaga zastosowania stelażu montażowego)</t>
    </r>
  </si>
  <si>
    <r>
      <rPr>
        <b/>
        <sz val="15"/>
        <color rgb="FF000000"/>
        <rFont val="Calibri"/>
        <family val="2"/>
        <charset val="238"/>
      </rPr>
      <t xml:space="preserve">EXTENSA-S DUO 8kW R32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pompa ciepła powietrze-woda</t>
    </r>
  </si>
  <si>
    <r>
      <rPr>
        <b/>
        <sz val="15"/>
        <color rgb="FF000000"/>
        <rFont val="Calibri"/>
        <family val="2"/>
        <charset val="238"/>
      </rPr>
      <t>EXTENSA-S DUO 6kW R32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pompa ciepła powietrze-woda</t>
    </r>
  </si>
  <si>
    <r>
      <rPr>
        <b/>
        <sz val="15"/>
        <color rgb="FF000000"/>
        <rFont val="Calibri"/>
        <family val="2"/>
        <charset val="238"/>
      </rPr>
      <t>EXTENSA-S DUO 5kW R32</t>
    </r>
    <r>
      <rPr>
        <b/>
        <sz val="12"/>
        <color theme="0"/>
        <rFont val="Calibri"/>
        <family val="2"/>
        <charset val="238"/>
      </rPr>
      <t xml:space="preserve"> (NOWOŚĆ) 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pompa ciepła powietrze-woda</t>
    </r>
  </si>
  <si>
    <r>
      <rPr>
        <b/>
        <sz val="15"/>
        <color rgb="FF000000"/>
        <rFont val="Calibri"/>
        <family val="2"/>
        <charset val="238"/>
      </rPr>
      <t xml:space="preserve">EXTENSA-S DUO 3kW R32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>pompa ciepła powietrze-woda</t>
    </r>
  </si>
  <si>
    <r>
      <rPr>
        <b/>
        <sz val="15"/>
        <color rgb="FF000000"/>
        <rFont val="Calibri"/>
        <family val="2"/>
        <charset val="238"/>
      </rPr>
      <t>EXTENSA-S 8kW R32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</t>
    </r>
  </si>
  <si>
    <r>
      <rPr>
        <b/>
        <sz val="15"/>
        <color rgb="FF000000"/>
        <rFont val="Calibri"/>
        <family val="2"/>
        <charset val="238"/>
      </rPr>
      <t>EXTENSA-S 6kW R32</t>
    </r>
    <r>
      <rPr>
        <b/>
        <sz val="12"/>
        <color theme="0"/>
        <rFont val="Calibri"/>
        <family val="2"/>
        <charset val="238"/>
      </rPr>
      <t xml:space="preserve"> (NOWOŚĆ)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</t>
    </r>
  </si>
  <si>
    <r>
      <rPr>
        <b/>
        <sz val="15"/>
        <color rgb="FF000000"/>
        <rFont val="Calibri"/>
        <family val="2"/>
        <charset val="238"/>
      </rPr>
      <t>EXTENSA-S 10kW R32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pompa ciepła powietrze-woda                               </t>
    </r>
  </si>
  <si>
    <r>
      <rPr>
        <b/>
        <sz val="15"/>
        <color rgb="FF000000"/>
        <rFont val="Calibri"/>
        <family val="2"/>
        <charset val="238"/>
      </rPr>
      <t>EXTENSA-S 5kW R32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</t>
    </r>
  </si>
  <si>
    <r>
      <rPr>
        <b/>
        <sz val="15"/>
        <color rgb="FF000000"/>
        <rFont val="Calibri"/>
        <family val="2"/>
        <charset val="238"/>
      </rPr>
      <t xml:space="preserve">EXTENSA AI DUO 10kW R32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</t>
    </r>
    <r>
      <rPr>
        <sz val="15"/>
        <color theme="0"/>
        <rFont val="Calibri"/>
        <family val="2"/>
        <charset val="238"/>
      </rPr>
      <t xml:space="preserve">  </t>
    </r>
  </si>
  <si>
    <r>
      <rPr>
        <b/>
        <sz val="15"/>
        <color rgb="FF000000"/>
        <rFont val="Calibri"/>
        <family val="2"/>
        <charset val="238"/>
      </rPr>
      <t xml:space="preserve">EXTENSA AI DUO 8kW R32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 </t>
    </r>
  </si>
  <si>
    <r>
      <rPr>
        <b/>
        <sz val="15"/>
        <color rgb="FF000000"/>
        <rFont val="Calibri"/>
        <family val="2"/>
        <charset val="238"/>
      </rPr>
      <t xml:space="preserve">EXTENSA AI DUO 6kW R32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 </t>
    </r>
  </si>
  <si>
    <r>
      <rPr>
        <b/>
        <sz val="15"/>
        <color rgb="FF000000"/>
        <rFont val="Calibri"/>
        <family val="2"/>
        <charset val="238"/>
      </rPr>
      <t xml:space="preserve">EXTENSA AI DUO 5kW R32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       </t>
    </r>
    <r>
      <rPr>
        <sz val="14"/>
        <color rgb="FFFF0000"/>
        <rFont val="Calibri"/>
        <family val="2"/>
        <charset val="238"/>
      </rPr>
      <t xml:space="preserve">     </t>
    </r>
    <r>
      <rPr>
        <sz val="15"/>
        <color rgb="FF000000"/>
        <rFont val="Calibri"/>
        <family val="2"/>
        <charset val="238"/>
      </rPr>
      <t xml:space="preserve">                          </t>
    </r>
  </si>
  <si>
    <r>
      <rPr>
        <b/>
        <sz val="15"/>
        <color rgb="FF000000"/>
        <rFont val="Calibri"/>
        <family val="2"/>
        <charset val="238"/>
      </rPr>
      <t xml:space="preserve">EXTENSA AI DUO 3kW R32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</t>
    </r>
    <r>
      <rPr>
        <sz val="15"/>
        <color theme="0"/>
        <rFont val="Calibri"/>
        <family val="2"/>
        <charset val="238"/>
      </rPr>
      <t xml:space="preserve"> </t>
    </r>
  </si>
  <si>
    <r>
      <rPr>
        <b/>
        <sz val="15"/>
        <color rgb="FF000000"/>
        <rFont val="Calibri"/>
        <family val="2"/>
        <charset val="238"/>
      </rPr>
      <t xml:space="preserve">EXTENSA AI 10kW R32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</t>
    </r>
    <r>
      <rPr>
        <sz val="14"/>
        <color rgb="FFFF0000"/>
        <rFont val="Calibri"/>
        <family val="2"/>
        <charset val="238"/>
      </rPr>
      <t xml:space="preserve">   </t>
    </r>
    <r>
      <rPr>
        <sz val="14"/>
        <color theme="0"/>
        <rFont val="Calibri"/>
        <family val="2"/>
        <charset val="238"/>
      </rPr>
      <t xml:space="preserve">(do wyczerpania zapasów)         </t>
    </r>
    <r>
      <rPr>
        <sz val="14"/>
        <color rgb="FFFF0000"/>
        <rFont val="Calibri"/>
        <family val="2"/>
        <charset val="238"/>
      </rPr>
      <t xml:space="preserve">               </t>
    </r>
    <r>
      <rPr>
        <sz val="15"/>
        <color rgb="FF000000"/>
        <rFont val="Calibri"/>
        <family val="2"/>
        <charset val="238"/>
      </rPr>
      <t xml:space="preserve">                   </t>
    </r>
  </si>
  <si>
    <r>
      <rPr>
        <b/>
        <sz val="15"/>
        <color rgb="FF000000"/>
        <rFont val="Calibri"/>
        <family val="2"/>
        <charset val="238"/>
      </rPr>
      <t xml:space="preserve">EXTENSA AI 8kW R32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</t>
    </r>
    <r>
      <rPr>
        <sz val="14"/>
        <color rgb="FFFF0000"/>
        <rFont val="Calibri"/>
        <family val="2"/>
        <charset val="238"/>
      </rPr>
      <t xml:space="preserve">   </t>
    </r>
    <r>
      <rPr>
        <sz val="14"/>
        <color theme="0"/>
        <rFont val="Calibri"/>
        <family val="2"/>
        <charset val="238"/>
      </rPr>
      <t xml:space="preserve">(do wyczerpania zapasów)                     </t>
    </r>
    <r>
      <rPr>
        <sz val="14"/>
        <color rgb="FFFF0000"/>
        <rFont val="Calibri"/>
        <family val="2"/>
        <charset val="238"/>
      </rPr>
      <t xml:space="preserve">   </t>
    </r>
    <r>
      <rPr>
        <sz val="15"/>
        <color rgb="FF000000"/>
        <rFont val="Calibri"/>
        <family val="2"/>
        <charset val="238"/>
      </rPr>
      <t xml:space="preserve">                   </t>
    </r>
  </si>
  <si>
    <r>
      <rPr>
        <b/>
        <sz val="15"/>
        <color rgb="FF000000"/>
        <rFont val="Calibri"/>
        <family val="2"/>
        <charset val="238"/>
      </rPr>
      <t xml:space="preserve">EXTENSA AI 6kW R32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</t>
    </r>
    <r>
      <rPr>
        <sz val="14"/>
        <color rgb="FFFF0000"/>
        <rFont val="Calibri"/>
        <family val="2"/>
        <charset val="238"/>
      </rPr>
      <t xml:space="preserve">   </t>
    </r>
    <r>
      <rPr>
        <sz val="14"/>
        <color theme="0"/>
        <rFont val="Calibri"/>
        <family val="2"/>
        <charset val="238"/>
      </rPr>
      <t xml:space="preserve">(do wyczerpania zapasów)          </t>
    </r>
    <r>
      <rPr>
        <sz val="14"/>
        <color rgb="FFFF0000"/>
        <rFont val="Calibri"/>
        <family val="2"/>
        <charset val="238"/>
      </rPr>
      <t xml:space="preserve">              </t>
    </r>
    <r>
      <rPr>
        <sz val="15"/>
        <color rgb="FF000000"/>
        <rFont val="Calibri"/>
        <family val="2"/>
        <charset val="238"/>
      </rPr>
      <t xml:space="preserve">                   </t>
    </r>
  </si>
  <si>
    <r>
      <rPr>
        <b/>
        <sz val="15"/>
        <color rgb="FF000000"/>
        <rFont val="Calibri"/>
        <family val="2"/>
        <charset val="238"/>
      </rPr>
      <t xml:space="preserve">EXTENSA AI 5kW R32 
</t>
    </r>
    <r>
      <rPr>
        <sz val="15"/>
        <color rgb="FF000000"/>
        <rFont val="Calibri"/>
        <family val="2"/>
        <charset val="238"/>
      </rPr>
      <t xml:space="preserve">pompa ciepła powietrze-woda                                                          </t>
    </r>
    <r>
      <rPr>
        <sz val="14"/>
        <color theme="0"/>
        <rFont val="Calibri"/>
        <family val="2"/>
        <charset val="238"/>
      </rPr>
      <t xml:space="preserve">(do wyczerpania zapasów)  </t>
    </r>
    <r>
      <rPr>
        <sz val="12"/>
        <color theme="0"/>
        <rFont val="Calibri"/>
        <family val="2"/>
        <charset val="238"/>
      </rPr>
      <t xml:space="preserve">  </t>
    </r>
    <r>
      <rPr>
        <sz val="15"/>
        <color theme="0"/>
        <rFont val="Calibri"/>
        <family val="2"/>
        <charset val="238"/>
      </rPr>
      <t xml:space="preserve">    </t>
    </r>
    <r>
      <rPr>
        <sz val="15"/>
        <color rgb="FF000000"/>
        <rFont val="Calibri"/>
        <family val="2"/>
        <charset val="238"/>
      </rPr>
      <t xml:space="preserve">                        </t>
    </r>
  </si>
  <si>
    <r>
      <rPr>
        <b/>
        <sz val="15"/>
        <rFont val="Calibri"/>
        <family val="2"/>
        <charset val="238"/>
      </rPr>
      <t>EXPLORER</t>
    </r>
    <r>
      <rPr>
        <b/>
        <sz val="15"/>
        <color theme="0"/>
        <rFont val="Calibri"/>
        <family val="2"/>
        <charset val="238"/>
      </rPr>
      <t xml:space="preserve"> 270-S</t>
    </r>
    <r>
      <rPr>
        <b/>
        <sz val="15"/>
        <rFont val="Calibri"/>
        <family val="2"/>
        <charset val="238"/>
      </rPr>
      <t xml:space="preserve"> WiFi COIL R290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stojący termodynamiczny ogrzewacz wody 
z grzałką elektryczną i wężownicą 1,2m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</si>
  <si>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>EXPLORER 270 WiFi COIL R290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stojący termodynamiczny ogrzewacz wody 
z grzałką elektryczną i wężownicą 1,2m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</si>
  <si>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>EXPLORER 240 WiFi COIL R290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stojący termodynamiczny ogrzewacz wody 
z grzałką elektryczną i wężownicą 1,2m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</si>
  <si>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>EXPLORER 200 WiFi COIL R290</t>
    </r>
    <r>
      <rPr>
        <b/>
        <sz val="12"/>
        <color theme="0"/>
        <rFont val="Calibri"/>
        <family val="2"/>
        <charset val="238"/>
      </rPr>
      <t xml:space="preserve"> 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stojący termodynamiczny ogrzewacz wody 
z grzałką elektryczną i wężownicą 1,2m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</si>
  <si>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rFont val="Calibri"/>
        <family val="2"/>
        <charset val="238"/>
      </rPr>
      <t xml:space="preserve">EXPLORER </t>
    </r>
    <r>
      <rPr>
        <b/>
        <sz val="15"/>
        <color theme="0"/>
        <rFont val="Calibri"/>
        <family val="2"/>
        <charset val="238"/>
      </rPr>
      <t>270-S</t>
    </r>
    <r>
      <rPr>
        <b/>
        <sz val="15"/>
        <rFont val="Calibri"/>
        <family val="2"/>
        <charset val="238"/>
      </rPr>
      <t xml:space="preserve"> WiFi R290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stojący termodynamiczny ogrzewacz wody 
z grzałką elektryczną</t>
    </r>
  </si>
  <si>
    <r>
      <rPr>
        <b/>
        <sz val="15"/>
        <rFont val="Calibri"/>
        <family val="2"/>
        <charset val="238"/>
      </rPr>
      <t xml:space="preserve">EXPLORER 270 WiFi R290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stojący termodynamiczny ogrzewacz wody 
z grzałką elektryczną</t>
    </r>
  </si>
  <si>
    <r>
      <rPr>
        <b/>
        <sz val="15"/>
        <rFont val="Calibri"/>
        <family val="2"/>
        <charset val="238"/>
      </rPr>
      <t>EXPLORER 200 WiFi R290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rFont val="Calibri"/>
        <family val="2"/>
        <charset val="238"/>
      </rPr>
      <t xml:space="preserve">
</t>
    </r>
    <r>
      <rPr>
        <sz val="15"/>
        <rFont val="Calibri"/>
        <family val="2"/>
        <charset val="238"/>
      </rPr>
      <t>stojący termodynamiczny ogrzewacz wody 
z grzałką elektryczną</t>
    </r>
  </si>
  <si>
    <r>
      <rPr>
        <b/>
        <sz val="15"/>
        <rFont val="Calibri"/>
        <family val="2"/>
        <charset val="238"/>
      </rPr>
      <t xml:space="preserve">EGEO 250 WiFi COIL R290
</t>
    </r>
    <r>
      <rPr>
        <sz val="15"/>
        <rFont val="Calibri"/>
        <family val="2"/>
        <charset val="238"/>
      </rPr>
      <t>stojący termodynamiczny ogrzewacz wody 
z grzałką elektryczną i wężownicą 0,62m</t>
    </r>
    <r>
      <rPr>
        <vertAlign val="superscript"/>
        <sz val="15"/>
        <rFont val="Calibri"/>
        <family val="2"/>
        <charset val="238"/>
      </rPr>
      <t>2</t>
    </r>
  </si>
  <si>
    <r>
      <rPr>
        <b/>
        <sz val="15"/>
        <color rgb="FF000000"/>
        <rFont val="Calibri"/>
        <family val="2"/>
        <charset val="238"/>
      </rPr>
      <t xml:space="preserve">CALYPSO V5 WiFi 150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wiszący termodynamiczny ogrzewacz wody 
z grzałką elektryczną                                                              </t>
    </r>
    <r>
      <rPr>
        <sz val="15"/>
        <color rgb="FFFF0000"/>
        <rFont val="Calibri"/>
        <family val="2"/>
        <charset val="238"/>
      </rPr>
      <t xml:space="preserve"> </t>
    </r>
  </si>
  <si>
    <r>
      <rPr>
        <b/>
        <sz val="15"/>
        <color rgb="FF000000"/>
        <rFont val="Calibri"/>
        <family val="2"/>
        <charset val="238"/>
      </rPr>
      <t>CALYPSO V5 WiFi 100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rgb="FF000000"/>
        <rFont val="Calibri"/>
        <family val="2"/>
        <charset val="238"/>
      </rPr>
      <t xml:space="preserve">
</t>
    </r>
    <r>
      <rPr>
        <sz val="15"/>
        <color rgb="FF000000"/>
        <rFont val="Calibri"/>
        <family val="2"/>
        <charset val="238"/>
      </rPr>
      <t xml:space="preserve">wiszący termodynamiczny ogrzewacz wody 
z grzałką elektryczną                                                              </t>
    </r>
    <r>
      <rPr>
        <sz val="15"/>
        <color rgb="FFFF0000"/>
        <rFont val="Calibri"/>
        <family val="2"/>
        <charset val="238"/>
      </rPr>
      <t xml:space="preserve"> </t>
    </r>
  </si>
  <si>
    <r>
      <rPr>
        <b/>
        <sz val="15"/>
        <rFont val="Calibri"/>
        <family val="2"/>
        <charset val="238"/>
      </rPr>
      <t xml:space="preserve">Palnik olejowy BMV2 
</t>
    </r>
    <r>
      <rPr>
        <sz val="14"/>
        <rFont val="Calibri"/>
        <family val="2"/>
        <charset val="238"/>
      </rPr>
      <t>(Delta, N)</t>
    </r>
  </si>
  <si>
    <r>
      <rPr>
        <b/>
        <sz val="15"/>
        <rFont val="Calibri"/>
        <family val="2"/>
        <charset val="238"/>
      </rPr>
      <t xml:space="preserve">Palnik olejowy BMV3 
</t>
    </r>
    <r>
      <rPr>
        <sz val="14"/>
        <rFont val="Calibri"/>
        <family val="2"/>
        <charset val="238"/>
      </rPr>
      <t>(Delta, N)</t>
    </r>
  </si>
  <si>
    <r>
      <rPr>
        <b/>
        <sz val="15"/>
        <rFont val="Calibri"/>
        <family val="2"/>
        <charset val="238"/>
      </rPr>
      <t xml:space="preserve">Palnik olejowy BMV4 
</t>
    </r>
    <r>
      <rPr>
        <sz val="14"/>
        <rFont val="Calibri"/>
        <family val="2"/>
        <charset val="238"/>
      </rPr>
      <t>(Delta, N)</t>
    </r>
  </si>
  <si>
    <r>
      <t xml:space="preserve">KVT
</t>
    </r>
    <r>
      <rPr>
        <sz val="15"/>
        <rFont val="Calibri"/>
        <family val="2"/>
        <charset val="238"/>
      </rPr>
      <t>zanurzeniowy czujnik temperatury do współpracy z Control Unit/ZMC2</t>
    </r>
  </si>
  <si>
    <r>
      <rPr>
        <b/>
        <sz val="15"/>
        <rFont val="Calibri"/>
        <family val="2"/>
        <charset val="238"/>
      </rPr>
      <t xml:space="preserve">RMCI-MK3 </t>
    </r>
    <r>
      <rPr>
        <sz val="15"/>
        <rFont val="Calibri"/>
        <family val="2"/>
        <charset val="238"/>
      </rPr>
      <t xml:space="preserve">moduł komunikacyjny                                                              do współpracy z Room Unit i Control Unit                                    </t>
    </r>
    <r>
      <rPr>
        <sz val="14"/>
        <rFont val="Calibri"/>
        <family val="2"/>
        <charset val="238"/>
      </rPr>
      <t xml:space="preserve"> (Prestige MK3, HeatMaster V13) </t>
    </r>
  </si>
  <si>
    <r>
      <rPr>
        <b/>
        <sz val="15"/>
        <rFont val="Calibri"/>
        <family val="2"/>
        <charset val="238"/>
      </rPr>
      <t xml:space="preserve">NTC3 12kOhm
</t>
    </r>
    <r>
      <rPr>
        <sz val="15"/>
        <rFont val="Calibri"/>
        <family val="2"/>
        <charset val="238"/>
      </rPr>
      <t xml:space="preserve">czujnik temperatury ciepłej wody 
</t>
    </r>
    <r>
      <rPr>
        <sz val="14"/>
        <rFont val="Calibri"/>
        <family val="2"/>
        <charset val="238"/>
      </rPr>
      <t>(Kompakt, Prestige, HeatMaster)</t>
    </r>
  </si>
  <si>
    <r>
      <rPr>
        <b/>
        <sz val="15"/>
        <rFont val="Calibri"/>
        <family val="2"/>
        <charset val="238"/>
      </rPr>
      <t xml:space="preserve">NTC4/AF120
</t>
    </r>
    <r>
      <rPr>
        <sz val="15"/>
        <rFont val="Calibri"/>
        <family val="2"/>
        <charset val="238"/>
      </rPr>
      <t xml:space="preserve">czujnik temperatury zewnętrznej                                                    </t>
    </r>
    <r>
      <rPr>
        <sz val="14"/>
        <rFont val="Calibri"/>
        <family val="2"/>
        <charset val="238"/>
      </rPr>
      <t>(Kompakt, Prestige, HeatMaster C-TC, Compact C)</t>
    </r>
  </si>
  <si>
    <r>
      <rPr>
        <b/>
        <sz val="15"/>
        <rFont val="Calibri"/>
        <family val="2"/>
        <charset val="238"/>
      </rPr>
      <t xml:space="preserve">RAM 5109
</t>
    </r>
    <r>
      <rPr>
        <sz val="15"/>
        <rFont val="Calibri"/>
        <family val="2"/>
        <charset val="238"/>
      </rPr>
      <t xml:space="preserve">termostat przylgowy, ochronny, obiegu podłogowego </t>
    </r>
    <r>
      <rPr>
        <sz val="14"/>
        <rFont val="Calibri"/>
        <family val="2"/>
        <charset val="238"/>
      </rPr>
      <t>(Ilea, Kompakt, Prestige, HeatMaster, Delta)</t>
    </r>
  </si>
  <si>
    <r>
      <rPr>
        <b/>
        <sz val="15"/>
        <rFont val="Calibri"/>
        <family val="2"/>
        <charset val="238"/>
      </rPr>
      <t xml:space="preserve">VF202
</t>
    </r>
    <r>
      <rPr>
        <sz val="15"/>
        <rFont val="Calibri"/>
        <family val="2"/>
        <charset val="238"/>
      </rPr>
      <t>czujnik temperatury zasilania 
do współpracy z Control Unit/ZMC2</t>
    </r>
  </si>
  <si>
    <r>
      <rPr>
        <b/>
        <sz val="15"/>
        <rFont val="Calibri"/>
        <family val="2"/>
        <charset val="238"/>
      </rPr>
      <t xml:space="preserve">RFF
</t>
    </r>
    <r>
      <rPr>
        <sz val="15"/>
        <rFont val="Calibri"/>
        <family val="2"/>
        <charset val="238"/>
      </rPr>
      <t>czujnik temperatury pomieszczenia
do współpracy z Control Unit</t>
    </r>
  </si>
  <si>
    <r>
      <rPr>
        <b/>
        <sz val="15"/>
        <rFont val="Calibri"/>
        <family val="2"/>
        <charset val="238"/>
      </rPr>
      <t xml:space="preserve">CONTROL UNIT
</t>
    </r>
    <r>
      <rPr>
        <sz val="15"/>
        <rFont val="Calibri"/>
        <family val="2"/>
        <charset val="238"/>
      </rPr>
      <t>ścienna skrzynka montażowa</t>
    </r>
  </si>
  <si>
    <r>
      <rPr>
        <b/>
        <sz val="15"/>
        <rFont val="Calibri"/>
        <family val="2"/>
        <charset val="238"/>
      </rPr>
      <t xml:space="preserve">CONTROL UNIT
</t>
    </r>
    <r>
      <rPr>
        <sz val="15"/>
        <rFont val="Calibri"/>
        <family val="2"/>
        <charset val="238"/>
      </rPr>
      <t>regulator z czujnikiem temperatury zewnętrznej AF200</t>
    </r>
  </si>
  <si>
    <r>
      <rPr>
        <b/>
        <sz val="15"/>
        <rFont val="Calibri"/>
        <family val="2"/>
        <charset val="238"/>
      </rPr>
      <t xml:space="preserve">ROOM UNIT
</t>
    </r>
    <r>
      <rPr>
        <sz val="15"/>
        <rFont val="Calibri"/>
        <family val="2"/>
        <charset val="238"/>
      </rPr>
      <t xml:space="preserve">regulator pokojowy z czujnikiem temp. zewn. AF120                                        </t>
    </r>
    <r>
      <rPr>
        <sz val="14"/>
        <rFont val="Calibri"/>
        <family val="2"/>
        <charset val="238"/>
      </rPr>
      <t>(Prestige, HeatMaster)</t>
    </r>
  </si>
  <si>
    <r>
      <rPr>
        <b/>
        <sz val="15"/>
        <rFont val="Calibri"/>
        <family val="2"/>
        <charset val="238"/>
      </rPr>
      <t xml:space="preserve">ZONE UNIT
</t>
    </r>
    <r>
      <rPr>
        <sz val="15"/>
        <rFont val="Calibri"/>
        <family val="2"/>
        <charset val="238"/>
      </rPr>
      <t>cyfrowy regulator pokojowy do współpracacy z Control Unit</t>
    </r>
  </si>
  <si>
    <r>
      <rPr>
        <b/>
        <sz val="15"/>
        <rFont val="Calibri"/>
        <family val="2"/>
        <charset val="238"/>
      </rPr>
      <t xml:space="preserve">ZMC2
</t>
    </r>
    <r>
      <rPr>
        <sz val="15"/>
        <rFont val="Calibri"/>
        <family val="2"/>
        <charset val="238"/>
      </rPr>
      <t>moduł z czujnikiem temp. zasilania VF202 
do współpracy z Room Unit</t>
    </r>
  </si>
  <si>
    <r>
      <rPr>
        <b/>
        <sz val="15"/>
        <rFont val="Calibri"/>
        <family val="2"/>
        <charset val="238"/>
      </rPr>
      <t xml:space="preserve">RMCI-MK4 </t>
    </r>
    <r>
      <rPr>
        <sz val="15"/>
        <rFont val="Calibri"/>
        <family val="2"/>
        <charset val="238"/>
      </rPr>
      <t xml:space="preserve">moduł komunikacyjny 
do współpracy z Room Unit i Control Unit 
</t>
    </r>
    <r>
      <rPr>
        <sz val="14"/>
        <rFont val="Calibri"/>
        <family val="2"/>
        <charset val="238"/>
      </rPr>
      <t xml:space="preserve">(Prestige MK4, HeatMaster C, HeatMaster TC) </t>
    </r>
  </si>
  <si>
    <r>
      <rPr>
        <b/>
        <sz val="15"/>
        <rFont val="Calibri"/>
        <family val="2"/>
        <charset val="238"/>
      </rPr>
      <t xml:space="preserve">Maskownica 
</t>
    </r>
    <r>
      <rPr>
        <sz val="14"/>
        <rFont val="Calibri"/>
        <family val="2"/>
        <charset val="238"/>
      </rPr>
      <t>(Kompakt HRE)</t>
    </r>
  </si>
  <si>
    <r>
      <rPr>
        <b/>
        <sz val="15"/>
        <rFont val="Calibri"/>
        <family val="2"/>
        <charset val="238"/>
      </rPr>
      <t xml:space="preserve">Maskownica 
</t>
    </r>
    <r>
      <rPr>
        <sz val="14"/>
        <rFont val="Calibri"/>
        <family val="2"/>
        <charset val="238"/>
      </rPr>
      <t>(Kompakt HR)</t>
    </r>
  </si>
  <si>
    <r>
      <rPr>
        <b/>
        <sz val="15"/>
        <color rgb="FF000000"/>
        <rFont val="Calibri"/>
        <family val="2"/>
        <charset val="238"/>
      </rPr>
      <t>DORIS MIXT 750W</t>
    </r>
    <r>
      <rPr>
        <sz val="15"/>
        <color rgb="FF000000"/>
        <rFont val="Calibri"/>
        <family val="2"/>
        <charset val="238"/>
      </rPr>
      <t xml:space="preserve"> 
z niezależnym wentylatorem o mocy 1000W oraz z możliwością podpięcia do instalacji c.o.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</si>
  <si>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t>DORIS CLASSIC WiFi 500W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 </t>
    </r>
    <r>
      <rPr>
        <b/>
        <sz val="15"/>
        <rFont val="Calibri"/>
        <family val="2"/>
        <charset val="238"/>
      </rPr>
      <t xml:space="preserve">                                                             </t>
    </r>
    <r>
      <rPr>
        <sz val="15"/>
        <rFont val="Calibri"/>
        <family val="2"/>
        <charset val="238"/>
      </rPr>
      <t xml:space="preserve"> grzejnik łazienkowy   </t>
    </r>
    <r>
      <rPr>
        <b/>
        <sz val="15"/>
        <rFont val="Calibri"/>
        <family val="2"/>
        <charset val="238"/>
      </rPr>
      <t xml:space="preserve">                                                                     </t>
    </r>
    <r>
      <rPr>
        <b/>
        <sz val="14"/>
        <rFont val="Calibri"/>
        <family val="2"/>
        <charset val="238"/>
      </rPr>
      <t xml:space="preserve"> </t>
    </r>
    <r>
      <rPr>
        <b/>
        <sz val="15"/>
        <rFont val="Calibri"/>
        <family val="2"/>
        <charset val="238"/>
      </rPr>
      <t xml:space="preserve">                      </t>
    </r>
  </si>
  <si>
    <r>
      <t>DORIS CLASSIC WiFi 750W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     </t>
    </r>
    <r>
      <rPr>
        <b/>
        <sz val="15"/>
        <rFont val="Calibri"/>
        <family val="2"/>
        <charset val="238"/>
      </rPr>
      <t xml:space="preserve">                                                         </t>
    </r>
    <r>
      <rPr>
        <sz val="15"/>
        <rFont val="Calibri"/>
        <family val="2"/>
        <charset val="238"/>
      </rPr>
      <t xml:space="preserve"> grzejnik łazienkowy   </t>
    </r>
    <r>
      <rPr>
        <b/>
        <sz val="15"/>
        <rFont val="Calibri"/>
        <family val="2"/>
        <charset val="238"/>
      </rPr>
      <t xml:space="preserve">                                                                     </t>
    </r>
    <r>
      <rPr>
        <b/>
        <sz val="14"/>
        <rFont val="Calibri"/>
        <family val="2"/>
        <charset val="238"/>
      </rPr>
      <t xml:space="preserve"> </t>
    </r>
    <r>
      <rPr>
        <b/>
        <sz val="15"/>
        <rFont val="Calibri"/>
        <family val="2"/>
        <charset val="238"/>
      </rPr>
      <t xml:space="preserve">                      </t>
    </r>
  </si>
  <si>
    <r>
      <rPr>
        <b/>
        <sz val="15"/>
        <color rgb="FF000000"/>
        <rFont val="Calibri"/>
        <family val="2"/>
        <charset val="238"/>
      </rPr>
      <t xml:space="preserve">DORIS VENTILO 500W  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grzejnik łazienkowy z niezależnym wentylatorem o mocy 1000W </t>
    </r>
    <r>
      <rPr>
        <sz val="14"/>
        <color theme="0"/>
        <rFont val="Calibri"/>
        <family val="2"/>
        <charset val="238"/>
      </rPr>
      <t xml:space="preserve">(do wyczerpania zapasów)   </t>
    </r>
  </si>
  <si>
    <r>
      <rPr>
        <b/>
        <sz val="15"/>
        <color rgb="FF000000"/>
        <rFont val="Calibri"/>
        <family val="2"/>
        <charset val="238"/>
      </rPr>
      <t xml:space="preserve">DORIS VENTILO 750W                                                                                         </t>
    </r>
    <r>
      <rPr>
        <sz val="15"/>
        <color rgb="FF000000"/>
        <rFont val="Calibri"/>
        <family val="2"/>
        <charset val="238"/>
      </rPr>
      <t xml:space="preserve">grzejnik łazienkowy z niezależnym wentylatorem o mocy 1000W </t>
    </r>
    <r>
      <rPr>
        <sz val="14"/>
        <color theme="0"/>
        <rFont val="Calibri"/>
        <family val="2"/>
        <charset val="238"/>
      </rPr>
      <t xml:space="preserve">(do wyczerpania zapasów) </t>
    </r>
    <r>
      <rPr>
        <sz val="14"/>
        <color rgb="FFFF0000"/>
        <rFont val="Calibri"/>
        <family val="2"/>
        <charset val="238"/>
      </rPr>
      <t xml:space="preserve">  </t>
    </r>
  </si>
  <si>
    <r>
      <rPr>
        <b/>
        <sz val="15"/>
        <color rgb="FF000000"/>
        <rFont val="Calibri"/>
        <family val="2"/>
        <charset val="238"/>
      </rPr>
      <t>DORIS MIXT 500W</t>
    </r>
    <r>
      <rPr>
        <sz val="15"/>
        <color rgb="FF000000"/>
        <rFont val="Calibri"/>
        <family val="2"/>
        <charset val="238"/>
      </rPr>
      <t xml:space="preserve"> 
z niezależnym wentylatorem o mocy 1000W oraz z możliwością podpięcia do instalacji c.o.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</si>
  <si>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ILEA SOLO 12
</t>
    </r>
    <r>
      <rPr>
        <sz val="15"/>
        <color rgb="FF000000"/>
        <rFont val="Calibri"/>
        <family val="2"/>
        <charset val="238"/>
      </rPr>
      <t xml:space="preserve">kocioł c.o.                                                        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</si>
  <si>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ILEA SOLO 30
</t>
    </r>
    <r>
      <rPr>
        <sz val="15"/>
        <color rgb="FF000000"/>
        <rFont val="Calibri"/>
        <family val="2"/>
        <charset val="238"/>
      </rPr>
      <t xml:space="preserve">kocioł c.o.                                                                                              </t>
    </r>
    <r>
      <rPr>
        <sz val="14"/>
        <color rgb="FFFF0000"/>
        <rFont val="Calibri"/>
        <family val="2"/>
        <charset val="238"/>
      </rPr>
      <t xml:space="preserve">    </t>
    </r>
    <r>
      <rPr>
        <sz val="14"/>
        <color theme="0"/>
        <rFont val="Calibri"/>
        <family val="2"/>
        <charset val="238"/>
      </rPr>
      <t xml:space="preserve">(do wyczerpania zapasów)                 </t>
    </r>
    <r>
      <rPr>
        <sz val="14"/>
        <color rgb="FFFF0000"/>
        <rFont val="Calibri"/>
        <family val="2"/>
        <charset val="238"/>
      </rPr>
      <t xml:space="preserve">      </t>
    </r>
    <r>
      <rPr>
        <sz val="15"/>
        <color rgb="FF000000"/>
        <rFont val="Calibri"/>
        <family val="2"/>
        <charset val="238"/>
      </rPr>
      <t xml:space="preserve">                                                                         </t>
    </r>
  </si>
  <si>
    <r>
      <rPr>
        <b/>
        <sz val="15"/>
        <color rgb="FF000000"/>
        <rFont val="Calibri"/>
        <family val="2"/>
        <charset val="238"/>
      </rPr>
      <t xml:space="preserve">ILEA 22/30
</t>
    </r>
    <r>
      <rPr>
        <sz val="15"/>
        <color rgb="FF000000"/>
        <rFont val="Calibri"/>
        <family val="2"/>
        <charset val="238"/>
      </rPr>
      <t>kocioł c.o./c.w.u.</t>
    </r>
    <r>
      <rPr>
        <sz val="14"/>
        <color rgb="FFFF0000"/>
        <rFont val="Calibri"/>
        <family val="2"/>
        <charset val="238"/>
      </rPr>
      <t xml:space="preserve">                                         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</si>
  <si>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rPr>
        <b/>
        <sz val="15"/>
        <color rgb="FF000000"/>
        <rFont val="Calibri"/>
        <family val="2"/>
        <charset val="238"/>
      </rPr>
      <t xml:space="preserve">ILEA 25/35
</t>
    </r>
    <r>
      <rPr>
        <sz val="15"/>
        <color rgb="FF000000"/>
        <rFont val="Calibri"/>
        <family val="2"/>
        <charset val="238"/>
      </rPr>
      <t xml:space="preserve">kocioł c.o./c.w.u.                                                                                     </t>
    </r>
    <r>
      <rPr>
        <sz val="14"/>
        <color theme="0"/>
        <rFont val="Calibri"/>
        <family val="2"/>
        <charset val="238"/>
      </rPr>
      <t>(do wyczerpania zapasów)</t>
    </r>
  </si>
  <si>
    <r>
      <t>ALFEA-M DUO 12kW R290 TRI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                   </t>
    </r>
    <r>
      <rPr>
        <sz val="15"/>
        <color rgb="FF000000"/>
        <rFont val="Calibri"/>
        <family val="2"/>
        <charset val="238"/>
      </rPr>
      <t>monoblokowa pompa ciepła powietrze-woda</t>
    </r>
    <r>
      <rPr>
        <b/>
        <sz val="15"/>
        <color rgb="FF000000"/>
        <rFont val="Calibri"/>
        <family val="2"/>
        <charset val="238"/>
      </rPr>
      <t xml:space="preserve">                                                  </t>
    </r>
    <r>
      <rPr>
        <sz val="14"/>
        <color theme="0"/>
        <rFont val="Calibri"/>
        <family val="2"/>
        <charset val="238"/>
      </rPr>
      <t>(dostepna w II kwartale br.)</t>
    </r>
  </si>
  <si>
    <r>
      <rPr>
        <b/>
        <sz val="15"/>
        <color rgb="FF000000"/>
        <rFont val="Calibri"/>
        <family val="2"/>
        <charset val="238"/>
      </rPr>
      <t xml:space="preserve">NAVILINK 225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rgb="FF000000"/>
        <rFont val="Calibri"/>
        <family val="2"/>
        <charset val="238"/>
      </rPr>
      <t xml:space="preserve">
termostat pokojowy                                                                       </t>
    </r>
    <r>
      <rPr>
        <sz val="14"/>
        <color rgb="FF000000"/>
        <rFont val="Calibri"/>
        <family val="2"/>
        <charset val="238"/>
      </rPr>
      <t>(Alfea-M, Excellia-S, Extensa-S)</t>
    </r>
  </si>
  <si>
    <r>
      <rPr>
        <b/>
        <sz val="15"/>
        <color rgb="FF000000"/>
        <rFont val="Calibri"/>
        <family val="2"/>
        <charset val="238"/>
      </rPr>
      <t>NAVILINK A78</t>
    </r>
    <r>
      <rPr>
        <sz val="15"/>
        <color rgb="FF000000"/>
        <rFont val="Calibri"/>
        <family val="2"/>
        <charset val="238"/>
      </rPr>
      <t xml:space="preserve">
przewodowy termostat pokojowy
</t>
    </r>
    <r>
      <rPr>
        <sz val="14"/>
        <color rgb="FF000000"/>
        <rFont val="Calibri"/>
        <family val="2"/>
        <charset val="238"/>
      </rPr>
      <t>(Extensa AI, Excellia-HP)</t>
    </r>
  </si>
  <si>
    <t>784413</t>
  </si>
  <si>
    <t>646187</t>
  </si>
  <si>
    <r>
      <rPr>
        <b/>
        <sz val="15"/>
        <rFont val="Calibri"/>
        <family val="2"/>
        <charset val="238"/>
      </rPr>
      <t>TSA 401</t>
    </r>
    <r>
      <rPr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            </t>
    </r>
    <r>
      <rPr>
        <sz val="15"/>
        <color rgb="FFFF0000"/>
        <rFont val="Calibri"/>
        <family val="2"/>
        <charset val="238"/>
      </rPr>
      <t xml:space="preserve">                                                                              </t>
    </r>
    <r>
      <rPr>
        <sz val="15"/>
        <rFont val="Calibri"/>
        <family val="2"/>
        <charset val="238"/>
      </rPr>
      <t>model stojący, 1 wężownica 1,82m</t>
    </r>
    <r>
      <rPr>
        <vertAlign val="superscript"/>
        <sz val="15"/>
        <rFont val="Calibri"/>
        <family val="2"/>
        <charset val="238"/>
      </rPr>
      <t xml:space="preserve">2                                                   </t>
    </r>
    <r>
      <rPr>
        <vertAlign val="superscript"/>
        <sz val="15"/>
        <color rgb="FFFF0000"/>
        <rFont val="Calibri"/>
        <family val="2"/>
        <charset val="238"/>
      </rPr>
      <t xml:space="preserve">     </t>
    </r>
    <r>
      <rPr>
        <sz val="15"/>
        <color rgb="FFFF0000"/>
        <rFont val="Calibri"/>
        <family val="2"/>
        <charset val="238"/>
      </rPr>
      <t xml:space="preserve"> </t>
    </r>
  </si>
  <si>
    <r>
      <rPr>
        <b/>
        <sz val="15"/>
        <rFont val="Calibri"/>
        <family val="2"/>
        <charset val="238"/>
      </rPr>
      <t>TSA 202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5"/>
        <color theme="0"/>
        <rFont val="Calibri"/>
        <family val="2"/>
        <charset val="238"/>
      </rPr>
      <t xml:space="preserve">              </t>
    </r>
    <r>
      <rPr>
        <sz val="15"/>
        <rFont val="Calibri"/>
        <family val="2"/>
        <charset val="238"/>
      </rPr>
      <t xml:space="preserve">                                                                               model stojący, 2 wężownice 0,92m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+1,0m</t>
    </r>
    <r>
      <rPr>
        <vertAlign val="superscript"/>
        <sz val="15"/>
        <rFont val="Calibri"/>
        <family val="2"/>
        <charset val="238"/>
      </rPr>
      <t xml:space="preserve">2                                   </t>
    </r>
    <r>
      <rPr>
        <vertAlign val="superscript"/>
        <sz val="15"/>
        <color rgb="FFFF0000"/>
        <rFont val="Calibri"/>
        <family val="2"/>
        <charset val="238"/>
      </rPr>
      <t xml:space="preserve">   </t>
    </r>
    <r>
      <rPr>
        <sz val="15"/>
        <color rgb="FFFF0000"/>
        <rFont val="Calibri"/>
        <family val="2"/>
        <charset val="238"/>
      </rPr>
      <t xml:space="preserve"> </t>
    </r>
  </si>
  <si>
    <r>
      <rPr>
        <b/>
        <sz val="15"/>
        <rFont val="Calibri"/>
        <family val="2"/>
        <charset val="238"/>
      </rPr>
      <t>TSA 302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sz val="12"/>
        <color theme="0"/>
        <rFont val="Calibri"/>
        <family val="2"/>
        <charset val="238"/>
      </rPr>
      <t xml:space="preserve">   </t>
    </r>
    <r>
      <rPr>
        <sz val="15"/>
        <color theme="0"/>
        <rFont val="Calibri"/>
        <family val="2"/>
        <charset val="238"/>
      </rPr>
      <t xml:space="preserve">     </t>
    </r>
    <r>
      <rPr>
        <sz val="15"/>
        <color rgb="FFFF0000"/>
        <rFont val="Calibri"/>
        <family val="2"/>
        <charset val="238"/>
      </rPr>
      <t xml:space="preserve">                                     </t>
    </r>
    <r>
      <rPr>
        <sz val="15"/>
        <rFont val="Calibri"/>
        <family val="2"/>
        <charset val="238"/>
      </rPr>
      <t xml:space="preserve">                                               model stojący, 2 wężownice 1,43m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+0,93m</t>
    </r>
    <r>
      <rPr>
        <vertAlign val="superscript"/>
        <sz val="15"/>
        <rFont val="Calibri"/>
        <family val="2"/>
        <charset val="238"/>
      </rPr>
      <t xml:space="preserve">2                                       </t>
    </r>
    <r>
      <rPr>
        <vertAlign val="superscript"/>
        <sz val="15"/>
        <color rgb="FFFF0000"/>
        <rFont val="Calibri"/>
        <family val="2"/>
        <charset val="238"/>
      </rPr>
      <t xml:space="preserve">     </t>
    </r>
  </si>
  <si>
    <r>
      <rPr>
        <b/>
        <sz val="15"/>
        <rFont val="Calibri"/>
        <family val="2"/>
        <charset val="238"/>
      </rPr>
      <t xml:space="preserve">TSA 402 </t>
    </r>
    <r>
      <rPr>
        <b/>
        <sz val="12"/>
        <color theme="0"/>
        <rFont val="Calibri"/>
        <family val="2"/>
        <charset val="238"/>
      </rPr>
      <t xml:space="preserve">(NOWOŚĆ)       </t>
    </r>
    <r>
      <rPr>
        <b/>
        <sz val="12"/>
        <color rgb="FFFF0000"/>
        <rFont val="Calibri"/>
        <family val="2"/>
        <charset val="238"/>
      </rPr>
      <t xml:space="preserve">  </t>
    </r>
    <r>
      <rPr>
        <sz val="15"/>
        <rFont val="Calibri"/>
        <family val="2"/>
        <charset val="238"/>
      </rPr>
      <t xml:space="preserve">                                                                                   model stojący, 2 wężownice 1,82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+1,05m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 xml:space="preserve">                                  </t>
    </r>
    <r>
      <rPr>
        <sz val="15"/>
        <color rgb="FFFF0000"/>
        <rFont val="Calibri"/>
        <family val="2"/>
        <charset val="238"/>
      </rPr>
      <t xml:space="preserve">   </t>
    </r>
  </si>
  <si>
    <r>
      <rPr>
        <b/>
        <sz val="15"/>
        <rFont val="Calibri"/>
        <family val="2"/>
        <charset val="238"/>
      </rPr>
      <t>TSA 502</t>
    </r>
    <r>
      <rPr>
        <b/>
        <sz val="12"/>
        <color theme="0"/>
        <rFont val="Calibri"/>
        <family val="2"/>
        <charset val="238"/>
      </rPr>
      <t xml:space="preserve"> (NOWOŚĆ)     </t>
    </r>
    <r>
      <rPr>
        <b/>
        <sz val="12"/>
        <color rgb="FFFF0000"/>
        <rFont val="Calibri"/>
        <family val="2"/>
        <charset val="238"/>
      </rPr>
      <t xml:space="preserve">                                </t>
    </r>
    <r>
      <rPr>
        <sz val="15"/>
        <rFont val="Calibri"/>
        <family val="2"/>
        <charset val="238"/>
      </rPr>
      <t xml:space="preserve">                                                       model stojący, 2 wężownice 2,03m</t>
    </r>
    <r>
      <rPr>
        <vertAlign val="superscript"/>
        <sz val="15"/>
        <rFont val="Calibri"/>
        <family val="2"/>
        <charset val="238"/>
      </rPr>
      <t>2</t>
    </r>
    <r>
      <rPr>
        <sz val="15"/>
        <rFont val="Calibri"/>
        <family val="2"/>
        <charset val="238"/>
      </rPr>
      <t>+1,02m</t>
    </r>
    <r>
      <rPr>
        <vertAlign val="superscript"/>
        <sz val="15"/>
        <rFont val="Calibri"/>
        <family val="2"/>
        <charset val="238"/>
      </rPr>
      <t xml:space="preserve">2                              </t>
    </r>
    <r>
      <rPr>
        <vertAlign val="superscript"/>
        <sz val="15"/>
        <color rgb="FFFF0000"/>
        <rFont val="Calibri"/>
        <family val="2"/>
        <charset val="238"/>
      </rPr>
      <t xml:space="preserve">          </t>
    </r>
  </si>
  <si>
    <r>
      <t>TSA 501 HP+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 </t>
    </r>
    <r>
      <rPr>
        <b/>
        <sz val="15"/>
        <color theme="0"/>
        <rFont val="Calibri"/>
        <family val="2"/>
        <charset val="238"/>
      </rPr>
      <t xml:space="preserve">                </t>
    </r>
    <r>
      <rPr>
        <b/>
        <sz val="15"/>
        <rFont val="Calibri"/>
        <family val="2"/>
        <charset val="238"/>
      </rPr>
      <t xml:space="preserve">                                                                    </t>
    </r>
    <r>
      <rPr>
        <sz val="15"/>
        <rFont val="Calibri"/>
        <family val="2"/>
        <charset val="238"/>
      </rPr>
      <t>model stojący, 1 wężownica 5,83m</t>
    </r>
    <r>
      <rPr>
        <vertAlign val="superscript"/>
        <sz val="15"/>
        <rFont val="Calibri"/>
        <family val="2"/>
        <charset val="238"/>
      </rPr>
      <t>2</t>
    </r>
    <r>
      <rPr>
        <b/>
        <sz val="15"/>
        <rFont val="Calibri"/>
        <family val="2"/>
        <charset val="238"/>
      </rPr>
      <t xml:space="preserve">                                       </t>
    </r>
    <r>
      <rPr>
        <sz val="15"/>
        <color theme="0"/>
        <rFont val="Calibri"/>
        <family val="2"/>
        <charset val="238"/>
      </rPr>
      <t xml:space="preserve">  </t>
    </r>
    <r>
      <rPr>
        <sz val="15"/>
        <color rgb="FFFF0000"/>
        <rFont val="Calibri"/>
        <family val="2"/>
        <charset val="238"/>
      </rPr>
      <t xml:space="preserve"> </t>
    </r>
  </si>
  <si>
    <r>
      <t xml:space="preserve">TSA 401 HP+ </t>
    </r>
    <r>
      <rPr>
        <b/>
        <sz val="12"/>
        <color theme="0"/>
        <rFont val="Calibri"/>
        <family val="2"/>
        <charset val="238"/>
      </rPr>
      <t xml:space="preserve">(NOWOŚĆ)  </t>
    </r>
    <r>
      <rPr>
        <b/>
        <sz val="15"/>
        <color theme="0"/>
        <rFont val="Calibri"/>
        <family val="2"/>
        <charset val="238"/>
      </rPr>
      <t xml:space="preserve">             </t>
    </r>
    <r>
      <rPr>
        <b/>
        <sz val="15"/>
        <rFont val="Calibri"/>
        <family val="2"/>
        <charset val="238"/>
      </rPr>
      <t xml:space="preserve">                                                                        </t>
    </r>
    <r>
      <rPr>
        <sz val="15"/>
        <rFont val="Calibri"/>
        <family val="2"/>
        <charset val="238"/>
      </rPr>
      <t>model stojący, 1 wężownica 4,90m</t>
    </r>
    <r>
      <rPr>
        <vertAlign val="superscript"/>
        <sz val="15"/>
        <rFont val="Calibri"/>
        <family val="2"/>
        <charset val="238"/>
      </rPr>
      <t>2</t>
    </r>
    <r>
      <rPr>
        <b/>
        <sz val="15"/>
        <rFont val="Calibri"/>
        <family val="2"/>
        <charset val="238"/>
      </rPr>
      <t xml:space="preserve">                                        </t>
    </r>
    <r>
      <rPr>
        <b/>
        <sz val="15"/>
        <color rgb="FFFF0000"/>
        <rFont val="Calibri"/>
        <family val="2"/>
        <charset val="238"/>
      </rPr>
      <t xml:space="preserve"> </t>
    </r>
  </si>
  <si>
    <r>
      <t>TSA 201 HP+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(NOWOŚĆ)  </t>
    </r>
    <r>
      <rPr>
        <b/>
        <sz val="15"/>
        <color theme="0"/>
        <rFont val="Calibri"/>
        <family val="2"/>
        <charset val="238"/>
      </rPr>
      <t xml:space="preserve">     </t>
    </r>
    <r>
      <rPr>
        <b/>
        <sz val="15"/>
        <rFont val="Calibri"/>
        <family val="2"/>
        <charset val="238"/>
      </rPr>
      <t xml:space="preserve">                                                                               </t>
    </r>
    <r>
      <rPr>
        <sz val="15"/>
        <rFont val="Calibri"/>
        <family val="2"/>
        <charset val="238"/>
      </rPr>
      <t>model stojący, 1 wężownica 2,44m</t>
    </r>
    <r>
      <rPr>
        <vertAlign val="superscript"/>
        <sz val="15"/>
        <rFont val="Calibri"/>
        <family val="2"/>
        <charset val="238"/>
      </rPr>
      <t>2</t>
    </r>
    <r>
      <rPr>
        <b/>
        <sz val="15"/>
        <rFont val="Calibri"/>
        <family val="2"/>
        <charset val="238"/>
      </rPr>
      <t xml:space="preserve">                                 </t>
    </r>
    <r>
      <rPr>
        <b/>
        <sz val="15"/>
        <color rgb="FFFF0000"/>
        <rFont val="Calibri"/>
        <family val="2"/>
        <charset val="238"/>
      </rPr>
      <t xml:space="preserve">  </t>
    </r>
    <r>
      <rPr>
        <sz val="15"/>
        <color rgb="FFFF0000"/>
        <rFont val="Calibri"/>
        <family val="2"/>
        <charset val="238"/>
      </rPr>
      <t xml:space="preserve">  </t>
    </r>
  </si>
  <si>
    <r>
      <t>TSA 401 HP</t>
    </r>
    <r>
      <rPr>
        <b/>
        <sz val="15"/>
        <color theme="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>(NOWOŚĆ)</t>
    </r>
    <r>
      <rPr>
        <b/>
        <sz val="15"/>
        <color theme="0"/>
        <rFont val="Calibri"/>
        <family val="2"/>
        <charset val="238"/>
      </rPr>
      <t xml:space="preserve">                    </t>
    </r>
    <r>
      <rPr>
        <b/>
        <sz val="15"/>
        <color rgb="FFFF0000"/>
        <rFont val="Calibri"/>
        <family val="2"/>
        <charset val="238"/>
      </rPr>
      <t xml:space="preserve"> </t>
    </r>
    <r>
      <rPr>
        <b/>
        <sz val="15"/>
        <rFont val="Calibri"/>
        <family val="2"/>
        <charset val="238"/>
      </rPr>
      <t xml:space="preserve">                                                                </t>
    </r>
    <r>
      <rPr>
        <sz val="15"/>
        <rFont val="Calibri"/>
        <family val="2"/>
        <charset val="238"/>
      </rPr>
      <t>model stojący, 1 wężownica 3,76m</t>
    </r>
    <r>
      <rPr>
        <vertAlign val="superscript"/>
        <sz val="15"/>
        <rFont val="Calibri"/>
        <family val="2"/>
        <charset val="238"/>
      </rPr>
      <t>2</t>
    </r>
    <r>
      <rPr>
        <b/>
        <sz val="15"/>
        <rFont val="Calibri"/>
        <family val="2"/>
        <charset val="238"/>
      </rPr>
      <t xml:space="preserve">                                   </t>
    </r>
    <r>
      <rPr>
        <sz val="15"/>
        <color rgb="FFFF0000"/>
        <rFont val="Calibri"/>
        <family val="2"/>
        <charset val="238"/>
      </rPr>
      <t xml:space="preserve"> </t>
    </r>
  </si>
  <si>
    <r>
      <t>TSA 301 HP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0"/>
        <rFont val="Calibri"/>
        <family val="2"/>
        <charset val="238"/>
      </rPr>
      <t xml:space="preserve"> (NOWOŚĆ)  </t>
    </r>
    <r>
      <rPr>
        <b/>
        <sz val="15"/>
        <color theme="0"/>
        <rFont val="Calibri"/>
        <family val="2"/>
        <charset val="238"/>
      </rPr>
      <t xml:space="preserve">             </t>
    </r>
    <r>
      <rPr>
        <b/>
        <sz val="15"/>
        <rFont val="Calibri"/>
        <family val="2"/>
        <charset val="238"/>
      </rPr>
      <t xml:space="preserve">                                                                        </t>
    </r>
    <r>
      <rPr>
        <sz val="15"/>
        <rFont val="Calibri"/>
        <family val="2"/>
        <charset val="238"/>
      </rPr>
      <t>model stojący, 1 wężownica 2,55m</t>
    </r>
    <r>
      <rPr>
        <vertAlign val="superscript"/>
        <sz val="15"/>
        <rFont val="Calibri"/>
        <family val="2"/>
        <charset val="238"/>
      </rPr>
      <t>2</t>
    </r>
    <r>
      <rPr>
        <b/>
        <sz val="15"/>
        <rFont val="Calibri"/>
        <family val="2"/>
        <charset val="238"/>
      </rPr>
      <t xml:space="preserve">                                               </t>
    </r>
    <r>
      <rPr>
        <b/>
        <sz val="15"/>
        <color rgb="FFFF0000"/>
        <rFont val="Calibri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</si>
</sst>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\ &quot;zł&quot;"/>
    <numFmt numFmtId="165" formatCode="#,##0.00&quot; zł&quot;"/>
    <numFmt numFmtId="166" formatCode="#,##0&quot; zł&quot;"/>
    <numFmt numFmtId="167" formatCode="#,##0.0"/>
    <numFmt numFmtId="168" formatCode="0.0"/>
    <numFmt numFmtId="169" formatCode="0;0"/>
    <numFmt numFmtId="170" formatCode="0.0;0.0"/>
    <numFmt numFmtId="171" formatCode="#,##0.00&quot; &quot;[$€-40C]"/>
    <numFmt numFmtId="172" formatCode="_-* #,##0.00\ _F_-;\-* #,##0.00\ _F_-;_-* &quot;-&quot;??\ _F_-;_-@_-"/>
    <numFmt numFmtId="173" formatCode="#,##0.00\ &quot;zł&quot;"/>
  </numFmts>
  <fonts count="6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24"/>
      <color theme="0"/>
      <name val="Candara"/>
      <family val="2"/>
    </font>
    <font>
      <b/>
      <sz val="24"/>
      <color theme="0"/>
      <name val="Candara"/>
      <family val="2"/>
      <charset val="238"/>
    </font>
    <font>
      <b/>
      <sz val="24"/>
      <color theme="1" tint="0.34998626667073579"/>
      <name val="Aptos Narrow"/>
      <family val="2"/>
      <charset val="238"/>
      <scheme val="minor"/>
    </font>
    <font>
      <b/>
      <sz val="14"/>
      <color theme="0"/>
      <name val="Candara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ptos Narrow"/>
      <family val="2"/>
      <charset val="238"/>
      <scheme val="minor"/>
    </font>
    <font>
      <sz val="15"/>
      <name val="Calibri"/>
      <family val="2"/>
      <charset val="238"/>
    </font>
    <font>
      <b/>
      <sz val="15"/>
      <name val="Calibri"/>
      <family val="2"/>
      <charset val="238"/>
    </font>
    <font>
      <b/>
      <sz val="15"/>
      <color rgb="FF000000"/>
      <name val="Calibri"/>
      <family val="2"/>
      <charset val="238"/>
    </font>
    <font>
      <sz val="12"/>
      <color theme="0"/>
      <name val="Calibri"/>
      <family val="2"/>
      <charset val="238"/>
    </font>
    <font>
      <sz val="15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color rgb="FF000000"/>
      <name val="Calibri (Tekst podstawowy)"/>
      <charset val="238"/>
    </font>
    <font>
      <sz val="12"/>
      <color theme="1"/>
      <name val="Calibri (Tekst podstawowy)"/>
      <charset val="238"/>
    </font>
    <font>
      <sz val="12"/>
      <color rgb="FFFF0000"/>
      <name val="Calibri (Tekst podstawowy)"/>
      <charset val="238"/>
    </font>
    <font>
      <b/>
      <vertAlign val="superscript"/>
      <sz val="15"/>
      <name val="Calibri"/>
      <family val="2"/>
      <charset val="238"/>
    </font>
    <font>
      <sz val="11"/>
      <color theme="1"/>
      <name val="Aptos Narrow"/>
      <family val="2"/>
      <scheme val="minor"/>
    </font>
    <font>
      <vertAlign val="superscript"/>
      <sz val="15"/>
      <color rgb="FF000000"/>
      <name val="Calibri"/>
      <family val="2"/>
      <charset val="238"/>
    </font>
    <font>
      <b/>
      <sz val="15"/>
      <color rgb="FF00FF00"/>
      <name val="Calibri"/>
      <family val="2"/>
      <charset val="238"/>
    </font>
    <font>
      <sz val="12"/>
      <color rgb="FFFF0000"/>
      <name val="Calibri"/>
      <family val="2"/>
      <charset val="238"/>
    </font>
    <font>
      <sz val="15"/>
      <color rgb="FFFF0000"/>
      <name val="Calibri"/>
      <family val="2"/>
      <charset val="238"/>
    </font>
    <font>
      <sz val="12"/>
      <name val="Calibri (Tekst podstawowy)"/>
      <charset val="238"/>
    </font>
    <font>
      <b/>
      <vertAlign val="subscript"/>
      <sz val="15"/>
      <color rgb="FF000000"/>
      <name val="Calibri"/>
      <family val="2"/>
      <charset val="238"/>
    </font>
    <font>
      <sz val="15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charset val="238"/>
      <scheme val="minor"/>
    </font>
    <font>
      <b/>
      <sz val="15"/>
      <color theme="1"/>
      <name val="Aptos Narrow"/>
      <family val="2"/>
      <charset val="238"/>
      <scheme val="minor"/>
    </font>
    <font>
      <sz val="15"/>
      <name val="Aptos Narrow"/>
      <family val="2"/>
      <scheme val="minor"/>
    </font>
    <font>
      <b/>
      <sz val="15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24"/>
      <name val="Candara"/>
      <family val="2"/>
    </font>
    <font>
      <b/>
      <sz val="15"/>
      <name val="Candara"/>
      <family val="2"/>
      <charset val="238"/>
    </font>
    <font>
      <b/>
      <sz val="12"/>
      <name val="Candara"/>
      <family val="2"/>
      <charset val="238"/>
    </font>
    <font>
      <b/>
      <sz val="14"/>
      <name val="Candara"/>
      <family val="2"/>
    </font>
    <font>
      <sz val="11"/>
      <name val="Aptos Narrow"/>
      <family val="2"/>
      <charset val="238"/>
      <scheme val="minor"/>
    </font>
    <font>
      <b/>
      <sz val="15"/>
      <color rgb="FFFF0000"/>
      <name val="Calibri"/>
      <family val="2"/>
      <charset val="238"/>
    </font>
    <font>
      <vertAlign val="subscript"/>
      <sz val="15"/>
      <color rgb="FF000000"/>
      <name val="Calibri"/>
      <family val="2"/>
      <charset val="238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vertAlign val="superscript"/>
      <sz val="15"/>
      <name val="Calibri"/>
      <family val="2"/>
      <charset val="238"/>
    </font>
    <font>
      <vertAlign val="superscript"/>
      <sz val="15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5"/>
      <color theme="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5"/>
      <color theme="0"/>
      <name val="Calibri"/>
      <family val="2"/>
      <charset val="238"/>
    </font>
    <font>
      <sz val="15"/>
      <color theme="1"/>
      <name val="Calibri"/>
      <family val="2"/>
      <charset val="238"/>
    </font>
    <font>
      <b/>
      <sz val="15"/>
      <color theme="1"/>
      <name val="Calibri"/>
      <family val="2"/>
      <charset val="238"/>
    </font>
    <font>
      <b/>
      <sz val="24"/>
      <color theme="0" tint="-0.249977111117893"/>
      <name val="Candara"/>
      <family val="2"/>
    </font>
    <font>
      <b/>
      <sz val="14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sz val="14"/>
      <color theme="0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981AD"/>
        <bgColor rgb="FFA981AD"/>
      </patternFill>
    </fill>
    <fill>
      <patternFill patternType="solid">
        <fgColor rgb="FFA981AD"/>
        <bgColor indexed="64"/>
      </patternFill>
    </fill>
    <fill>
      <patternFill patternType="solid">
        <fgColor rgb="FFDA8C81"/>
        <bgColor rgb="FFDA8C81"/>
      </patternFill>
    </fill>
    <fill>
      <patternFill patternType="solid">
        <fgColor rgb="FFF5C286"/>
        <bgColor rgb="FFF5C286"/>
      </patternFill>
    </fill>
    <fill>
      <patternFill patternType="solid">
        <fgColor rgb="FFFDD98E"/>
        <bgColor rgb="FFF5C286"/>
      </patternFill>
    </fill>
    <fill>
      <patternFill patternType="solid">
        <fgColor rgb="FFFDD98E"/>
        <bgColor rgb="FFFDD98E"/>
      </patternFill>
    </fill>
    <fill>
      <patternFill patternType="solid">
        <fgColor rgb="FFFDD98E"/>
        <bgColor indexed="64"/>
      </patternFill>
    </fill>
    <fill>
      <patternFill patternType="solid">
        <fgColor rgb="FFDFE796"/>
        <bgColor rgb="FFDFE796"/>
      </patternFill>
    </fill>
    <fill>
      <patternFill patternType="solid">
        <fgColor rgb="FFFFFFFF"/>
        <bgColor rgb="FFFFFFFF"/>
      </patternFill>
    </fill>
    <fill>
      <patternFill patternType="solid">
        <fgColor rgb="FFDFE796"/>
        <bgColor indexed="64"/>
      </patternFill>
    </fill>
    <fill>
      <patternFill patternType="solid">
        <fgColor rgb="FFC1DA94"/>
        <bgColor rgb="FFC1DA94"/>
      </patternFill>
    </fill>
    <fill>
      <patternFill patternType="solid">
        <fgColor rgb="FF9CCD94"/>
        <bgColor rgb="FF9CCD94"/>
      </patternFill>
    </fill>
    <fill>
      <patternFill patternType="solid">
        <fgColor rgb="FF00B6ED"/>
        <bgColor rgb="FF00B6ED"/>
      </patternFill>
    </fill>
    <fill>
      <patternFill patternType="solid">
        <fgColor rgb="FF73BCDD"/>
        <bgColor rgb="FF73BCDD"/>
      </patternFill>
    </fill>
    <fill>
      <patternFill patternType="solid">
        <fgColor rgb="FF78A3CB"/>
        <bgColor rgb="FF78A3CB"/>
      </patternFill>
    </fill>
    <fill>
      <patternFill patternType="solid">
        <fgColor rgb="FF7C8BB8"/>
        <bgColor rgb="FF7C8BB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8" fillId="0" borderId="0"/>
    <xf numFmtId="172" fontId="13" fillId="0" borderId="0" applyFont="0" applyFill="0" applyBorder="0" applyAlignment="0" applyProtection="0"/>
  </cellStyleXfs>
  <cellXfs count="442">
    <xf numFmtId="0" fontId="0" fillId="0" borderId="0" xfId="0"/>
    <xf numFmtId="49" fontId="2" fillId="2" borderId="0" xfId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vertical="center"/>
    </xf>
    <xf numFmtId="49" fontId="2" fillId="2" borderId="0" xfId="1" applyNumberFormat="1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49" fontId="9" fillId="5" borderId="5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3" fontId="8" fillId="4" borderId="4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4" borderId="4" xfId="0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2" fillId="4" borderId="4" xfId="1" applyNumberFormat="1" applyFont="1" applyFill="1" applyBorder="1" applyAlignment="1">
      <alignment horizontal="center" vertical="center"/>
    </xf>
    <xf numFmtId="0" fontId="12" fillId="4" borderId="4" xfId="3" applyFont="1" applyFill="1" applyBorder="1" applyAlignment="1">
      <alignment horizontal="center" vertical="center" wrapText="1"/>
    </xf>
    <xf numFmtId="49" fontId="12" fillId="4" borderId="4" xfId="3" applyNumberFormat="1" applyFont="1" applyFill="1" applyBorder="1" applyAlignment="1">
      <alignment horizontal="center" vertical="center" wrapText="1"/>
    </xf>
    <xf numFmtId="167" fontId="12" fillId="4" borderId="4" xfId="1" applyNumberFormat="1" applyFont="1" applyFill="1" applyBorder="1" applyAlignment="1">
      <alignment horizontal="center" vertical="center" wrapText="1"/>
    </xf>
    <xf numFmtId="3" fontId="12" fillId="4" borderId="4" xfId="1" applyNumberFormat="1" applyFont="1" applyFill="1" applyBorder="1" applyAlignment="1">
      <alignment horizontal="center" vertical="center" wrapText="1"/>
    </xf>
    <xf numFmtId="49" fontId="12" fillId="4" borderId="4" xfId="1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49" fontId="10" fillId="6" borderId="5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168" fontId="12" fillId="6" borderId="5" xfId="0" applyNumberFormat="1" applyFont="1" applyFill="1" applyBorder="1" applyAlignment="1">
      <alignment horizontal="center" vertical="center" wrapText="1"/>
    </xf>
    <xf numFmtId="3" fontId="12" fillId="6" borderId="7" xfId="0" applyNumberFormat="1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3" fontId="12" fillId="6" borderId="5" xfId="1" applyNumberFormat="1" applyFont="1" applyFill="1" applyBorder="1" applyAlignment="1">
      <alignment horizontal="center" vertical="center" wrapText="1"/>
    </xf>
    <xf numFmtId="1" fontId="12" fillId="6" borderId="5" xfId="0" applyNumberFormat="1" applyFont="1" applyFill="1" applyBorder="1" applyAlignment="1">
      <alignment horizontal="center" vertical="center" wrapText="1"/>
    </xf>
    <xf numFmtId="3" fontId="12" fillId="6" borderId="5" xfId="0" applyNumberFormat="1" applyFont="1" applyFill="1" applyBorder="1" applyAlignment="1">
      <alignment horizontal="center" vertical="center"/>
    </xf>
    <xf numFmtId="49" fontId="12" fillId="6" borderId="5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3" fontId="12" fillId="6" borderId="7" xfId="1" applyNumberFormat="1" applyFont="1" applyFill="1" applyBorder="1" applyAlignment="1">
      <alignment horizontal="center" vertical="center"/>
    </xf>
    <xf numFmtId="169" fontId="12" fillId="6" borderId="8" xfId="0" applyNumberFormat="1" applyFont="1" applyFill="1" applyBorder="1" applyAlignment="1">
      <alignment horizontal="center" vertical="center"/>
    </xf>
    <xf numFmtId="169" fontId="12" fillId="6" borderId="5" xfId="0" applyNumberFormat="1" applyFont="1" applyFill="1" applyBorder="1" applyAlignment="1">
      <alignment horizontal="center" vertical="center"/>
    </xf>
    <xf numFmtId="170" fontId="12" fillId="6" borderId="5" xfId="0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3" fontId="12" fillId="6" borderId="7" xfId="0" applyNumberFormat="1" applyFont="1" applyFill="1" applyBorder="1" applyAlignment="1">
      <alignment horizontal="center" vertical="center" wrapText="1"/>
    </xf>
    <xf numFmtId="3" fontId="12" fillId="6" borderId="7" xfId="1" applyNumberFormat="1" applyFont="1" applyFill="1" applyBorder="1" applyAlignment="1">
      <alignment horizontal="center" vertical="center" wrapText="1"/>
    </xf>
    <xf numFmtId="3" fontId="12" fillId="6" borderId="5" xfId="1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49" fontId="10" fillId="7" borderId="5" xfId="4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wrapText="1"/>
    </xf>
    <xf numFmtId="168" fontId="12" fillId="7" borderId="5" xfId="0" applyNumberFormat="1" applyFont="1" applyFill="1" applyBorder="1" applyAlignment="1">
      <alignment horizontal="center" vertical="center" wrapText="1"/>
    </xf>
    <xf numFmtId="3" fontId="12" fillId="7" borderId="7" xfId="1" applyNumberFormat="1" applyFont="1" applyFill="1" applyBorder="1" applyAlignment="1">
      <alignment horizontal="center" vertical="center"/>
    </xf>
    <xf numFmtId="3" fontId="12" fillId="7" borderId="5" xfId="1" applyNumberFormat="1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2" fontId="12" fillId="7" borderId="5" xfId="0" applyNumberFormat="1" applyFont="1" applyFill="1" applyBorder="1" applyAlignment="1">
      <alignment horizontal="center" vertical="center" wrapText="1"/>
    </xf>
    <xf numFmtId="1" fontId="12" fillId="7" borderId="5" xfId="1" applyNumberFormat="1" applyFont="1" applyFill="1" applyBorder="1" applyAlignment="1">
      <alignment horizontal="center" vertical="center"/>
    </xf>
    <xf numFmtId="49" fontId="10" fillId="7" borderId="5" xfId="0" applyNumberFormat="1" applyFont="1" applyFill="1" applyBorder="1" applyAlignment="1">
      <alignment horizontal="center" vertical="center" wrapText="1"/>
    </xf>
    <xf numFmtId="169" fontId="12" fillId="7" borderId="8" xfId="0" applyNumberFormat="1" applyFont="1" applyFill="1" applyBorder="1" applyAlignment="1">
      <alignment horizontal="center" vertical="center"/>
    </xf>
    <xf numFmtId="169" fontId="12" fillId="7" borderId="5" xfId="0" applyNumberFormat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9" fontId="10" fillId="9" borderId="5" xfId="0" applyNumberFormat="1" applyFont="1" applyFill="1" applyBorder="1" applyAlignment="1">
      <alignment horizontal="center" vertical="center"/>
    </xf>
    <xf numFmtId="0" fontId="12" fillId="9" borderId="5" xfId="5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3" fontId="12" fillId="9" borderId="7" xfId="0" applyNumberFormat="1" applyFont="1" applyFill="1" applyBorder="1" applyAlignment="1">
      <alignment horizontal="center" vertical="center"/>
    </xf>
    <xf numFmtId="1" fontId="12" fillId="9" borderId="8" xfId="0" applyNumberFormat="1" applyFont="1" applyFill="1" applyBorder="1" applyAlignment="1">
      <alignment horizontal="center" vertical="center"/>
    </xf>
    <xf numFmtId="1" fontId="12" fillId="9" borderId="5" xfId="0" applyNumberFormat="1" applyFont="1" applyFill="1" applyBorder="1" applyAlignment="1">
      <alignment horizontal="center" vertical="center"/>
    </xf>
    <xf numFmtId="168" fontId="12" fillId="9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9" borderId="8" xfId="0" applyFont="1" applyFill="1" applyBorder="1" applyAlignment="1">
      <alignment horizontal="center" vertical="center"/>
    </xf>
    <xf numFmtId="168" fontId="12" fillId="9" borderId="5" xfId="3" applyNumberFormat="1" applyFont="1" applyFill="1" applyBorder="1" applyAlignment="1">
      <alignment horizontal="center" vertical="center"/>
    </xf>
    <xf numFmtId="49" fontId="10" fillId="9" borderId="5" xfId="3" applyNumberFormat="1" applyFont="1" applyFill="1" applyBorder="1" applyAlignment="1">
      <alignment horizontal="center" vertical="center"/>
    </xf>
    <xf numFmtId="3" fontId="12" fillId="9" borderId="7" xfId="3" applyNumberFormat="1" applyFont="1" applyFill="1" applyBorder="1" applyAlignment="1">
      <alignment horizontal="center" vertical="center"/>
    </xf>
    <xf numFmtId="1" fontId="12" fillId="9" borderId="8" xfId="3" applyNumberFormat="1" applyFont="1" applyFill="1" applyBorder="1" applyAlignment="1">
      <alignment horizontal="center" vertical="center"/>
    </xf>
    <xf numFmtId="1" fontId="12" fillId="9" borderId="5" xfId="3" applyNumberFormat="1" applyFont="1" applyFill="1" applyBorder="1" applyAlignment="1">
      <alignment horizontal="center" vertical="center"/>
    </xf>
    <xf numFmtId="49" fontId="10" fillId="9" borderId="5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9" borderId="5" xfId="0" applyFont="1" applyFill="1" applyBorder="1" applyAlignment="1">
      <alignment horizontal="center" vertical="center"/>
    </xf>
    <xf numFmtId="49" fontId="9" fillId="9" borderId="5" xfId="0" applyNumberFormat="1" applyFont="1" applyFill="1" applyBorder="1" applyAlignment="1">
      <alignment horizontal="center" vertical="center"/>
    </xf>
    <xf numFmtId="0" fontId="8" fillId="9" borderId="5" xfId="5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3" fontId="8" fillId="9" borderId="7" xfId="0" applyNumberFormat="1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68" fontId="8" fillId="9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8" fillId="9" borderId="5" xfId="0" applyNumberFormat="1" applyFont="1" applyFill="1" applyBorder="1" applyAlignment="1">
      <alignment horizontal="center" vertical="center"/>
    </xf>
    <xf numFmtId="49" fontId="9" fillId="10" borderId="5" xfId="0" applyNumberFormat="1" applyFont="1" applyFill="1" applyBorder="1" applyAlignment="1">
      <alignment horizontal="center" vertical="center"/>
    </xf>
    <xf numFmtId="0" fontId="10" fillId="9" borderId="5" xfId="5" applyFont="1" applyFill="1" applyBorder="1" applyAlignment="1">
      <alignment horizontal="center" vertical="center" wrapText="1"/>
    </xf>
    <xf numFmtId="49" fontId="12" fillId="9" borderId="5" xfId="0" applyNumberFormat="1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 wrapText="1"/>
    </xf>
    <xf numFmtId="49" fontId="10" fillId="9" borderId="5" xfId="6" applyNumberFormat="1" applyFont="1" applyFill="1" applyBorder="1" applyAlignment="1">
      <alignment horizontal="center" vertical="center"/>
    </xf>
    <xf numFmtId="171" fontId="12" fillId="9" borderId="5" xfId="0" applyNumberFormat="1" applyFont="1" applyFill="1" applyBorder="1" applyAlignment="1">
      <alignment horizontal="center" vertical="center" wrapText="1"/>
    </xf>
    <xf numFmtId="3" fontId="12" fillId="9" borderId="7" xfId="6" applyNumberFormat="1" applyFont="1" applyFill="1" applyBorder="1" applyAlignment="1">
      <alignment horizontal="center" vertical="center"/>
    </xf>
    <xf numFmtId="49" fontId="12" fillId="9" borderId="5" xfId="6" applyNumberFormat="1" applyFont="1" applyFill="1" applyBorder="1" applyAlignment="1">
      <alignment horizontal="center" vertical="center"/>
    </xf>
    <xf numFmtId="0" fontId="12" fillId="9" borderId="8" xfId="6" applyFont="1" applyFill="1" applyBorder="1" applyAlignment="1">
      <alignment horizontal="center" vertical="center"/>
    </xf>
    <xf numFmtId="0" fontId="12" fillId="9" borderId="5" xfId="6" applyFont="1" applyFill="1" applyBorder="1" applyAlignment="1">
      <alignment horizontal="center" vertical="center"/>
    </xf>
    <xf numFmtId="49" fontId="10" fillId="9" borderId="5" xfId="7" applyNumberFormat="1" applyFont="1" applyFill="1" applyBorder="1" applyAlignment="1">
      <alignment horizontal="center" vertical="center"/>
    </xf>
    <xf numFmtId="0" fontId="12" fillId="9" borderId="5" xfId="3" applyFont="1" applyFill="1" applyBorder="1" applyAlignment="1">
      <alignment horizontal="center" vertical="center" wrapText="1"/>
    </xf>
    <xf numFmtId="3" fontId="12" fillId="9" borderId="7" xfId="7" applyNumberFormat="1" applyFont="1" applyFill="1" applyBorder="1" applyAlignment="1">
      <alignment horizontal="center" vertical="center"/>
    </xf>
    <xf numFmtId="49" fontId="12" fillId="9" borderId="5" xfId="7" applyNumberFormat="1" applyFont="1" applyFill="1" applyBorder="1" applyAlignment="1">
      <alignment horizontal="center" vertical="center"/>
    </xf>
    <xf numFmtId="3" fontId="12" fillId="9" borderId="8" xfId="7" applyNumberFormat="1" applyFont="1" applyFill="1" applyBorder="1" applyAlignment="1">
      <alignment horizontal="center" vertical="center"/>
    </xf>
    <xf numFmtId="3" fontId="12" fillId="9" borderId="5" xfId="7" applyNumberFormat="1" applyFont="1" applyFill="1" applyBorder="1" applyAlignment="1">
      <alignment horizontal="center" vertical="center"/>
    </xf>
    <xf numFmtId="168" fontId="12" fillId="9" borderId="5" xfId="7" applyNumberFormat="1" applyFont="1" applyFill="1" applyBorder="1" applyAlignment="1">
      <alignment horizontal="center" vertical="center"/>
    </xf>
    <xf numFmtId="3" fontId="12" fillId="9" borderId="5" xfId="0" applyNumberFormat="1" applyFont="1" applyFill="1" applyBorder="1" applyAlignment="1">
      <alignment horizontal="center" vertical="center"/>
    </xf>
    <xf numFmtId="1" fontId="8" fillId="9" borderId="8" xfId="0" applyNumberFormat="1" applyFont="1" applyFill="1" applyBorder="1" applyAlignment="1">
      <alignment horizontal="center" vertical="center"/>
    </xf>
    <xf numFmtId="1" fontId="8" fillId="9" borderId="5" xfId="0" applyNumberFormat="1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49" fontId="10" fillId="11" borderId="5" xfId="0" applyNumberFormat="1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 wrapText="1"/>
    </xf>
    <xf numFmtId="3" fontId="12" fillId="11" borderId="7" xfId="3" applyNumberFormat="1" applyFont="1" applyFill="1" applyBorder="1" applyAlignment="1">
      <alignment horizontal="center" vertical="center"/>
    </xf>
    <xf numFmtId="0" fontId="12" fillId="11" borderId="5" xfId="3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11" borderId="5" xfId="5" applyFont="1" applyFill="1" applyBorder="1" applyAlignment="1">
      <alignment horizontal="center" vertical="center" wrapText="1"/>
    </xf>
    <xf numFmtId="1" fontId="12" fillId="11" borderId="8" xfId="0" applyNumberFormat="1" applyFont="1" applyFill="1" applyBorder="1" applyAlignment="1">
      <alignment horizontal="center" vertical="center"/>
    </xf>
    <xf numFmtId="1" fontId="12" fillId="11" borderId="5" xfId="0" applyNumberFormat="1" applyFont="1" applyFill="1" applyBorder="1" applyAlignment="1">
      <alignment horizontal="center" vertical="center"/>
    </xf>
    <xf numFmtId="166" fontId="20" fillId="12" borderId="5" xfId="2" applyNumberFormat="1" applyFont="1" applyFill="1" applyBorder="1" applyAlignment="1">
      <alignment horizontal="right" vertical="center" wrapText="1" indent="1"/>
    </xf>
    <xf numFmtId="1" fontId="12" fillId="11" borderId="8" xfId="3" applyNumberFormat="1" applyFont="1" applyFill="1" applyBorder="1" applyAlignment="1">
      <alignment horizontal="center" vertical="center"/>
    </xf>
    <xf numFmtId="1" fontId="12" fillId="11" borderId="5" xfId="3" applyNumberFormat="1" applyFont="1" applyFill="1" applyBorder="1" applyAlignment="1">
      <alignment horizontal="center" vertical="center"/>
    </xf>
    <xf numFmtId="49" fontId="9" fillId="11" borderId="5" xfId="3" applyNumberFormat="1" applyFont="1" applyFill="1" applyBorder="1" applyAlignment="1">
      <alignment horizontal="center" vertical="center"/>
    </xf>
    <xf numFmtId="171" fontId="12" fillId="11" borderId="5" xfId="0" applyNumberFormat="1" applyFont="1" applyFill="1" applyBorder="1" applyAlignment="1">
      <alignment horizontal="center" vertical="center" wrapText="1"/>
    </xf>
    <xf numFmtId="3" fontId="12" fillId="11" borderId="7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3" fontId="12" fillId="11" borderId="8" xfId="0" applyNumberFormat="1" applyFont="1" applyFill="1" applyBorder="1" applyAlignment="1">
      <alignment horizontal="center" vertical="center"/>
    </xf>
    <xf numFmtId="3" fontId="12" fillId="11" borderId="5" xfId="0" applyNumberFormat="1" applyFont="1" applyFill="1" applyBorder="1" applyAlignment="1">
      <alignment horizontal="center" vertical="center"/>
    </xf>
    <xf numFmtId="167" fontId="12" fillId="11" borderId="5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 wrapText="1"/>
    </xf>
    <xf numFmtId="168" fontId="12" fillId="11" borderId="5" xfId="0" applyNumberFormat="1" applyFont="1" applyFill="1" applyBorder="1" applyAlignment="1">
      <alignment horizontal="center" vertical="center"/>
    </xf>
    <xf numFmtId="49" fontId="12" fillId="11" borderId="5" xfId="5" applyNumberFormat="1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/>
    </xf>
    <xf numFmtId="49" fontId="9" fillId="11" borderId="5" xfId="0" applyNumberFormat="1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3" fontId="8" fillId="11" borderId="7" xfId="0" applyNumberFormat="1" applyFont="1" applyFill="1" applyBorder="1" applyAlignment="1">
      <alignment horizontal="center" vertical="center"/>
    </xf>
    <xf numFmtId="49" fontId="8" fillId="11" borderId="5" xfId="0" applyNumberFormat="1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168" fontId="8" fillId="11" borderId="5" xfId="0" applyNumberFormat="1" applyFont="1" applyFill="1" applyBorder="1" applyAlignment="1">
      <alignment horizontal="center" vertical="center"/>
    </xf>
    <xf numFmtId="0" fontId="10" fillId="11" borderId="5" xfId="5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/>
    </xf>
    <xf numFmtId="49" fontId="9" fillId="13" borderId="5" xfId="0" applyNumberFormat="1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 wrapText="1"/>
    </xf>
    <xf numFmtId="3" fontId="8" fillId="13" borderId="7" xfId="1" applyNumberFormat="1" applyFont="1" applyFill="1" applyBorder="1" applyAlignment="1">
      <alignment horizontal="center" vertical="center"/>
    </xf>
    <xf numFmtId="3" fontId="8" fillId="13" borderId="5" xfId="1" applyNumberFormat="1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9" fillId="11" borderId="5" xfId="5" applyFont="1" applyFill="1" applyBorder="1" applyAlignment="1">
      <alignment horizontal="center" vertical="center" wrapText="1"/>
    </xf>
    <xf numFmtId="1" fontId="8" fillId="11" borderId="8" xfId="0" applyNumberFormat="1" applyFont="1" applyFill="1" applyBorder="1" applyAlignment="1">
      <alignment horizontal="center" vertical="center"/>
    </xf>
    <xf numFmtId="1" fontId="8" fillId="11" borderId="5" xfId="0" applyNumberFormat="1" applyFont="1" applyFill="1" applyBorder="1" applyAlignment="1">
      <alignment horizontal="center" vertical="center"/>
    </xf>
    <xf numFmtId="0" fontId="22" fillId="11" borderId="8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2" fillId="14" borderId="5" xfId="0" applyFont="1" applyFill="1" applyBorder="1" applyAlignment="1">
      <alignment horizontal="center" vertical="center"/>
    </xf>
    <xf numFmtId="49" fontId="10" fillId="14" borderId="5" xfId="0" applyNumberFormat="1" applyFont="1" applyFill="1" applyBorder="1" applyAlignment="1">
      <alignment horizontal="center" vertical="center"/>
    </xf>
    <xf numFmtId="0" fontId="12" fillId="14" borderId="5" xfId="5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3" fontId="12" fillId="14" borderId="7" xfId="0" applyNumberFormat="1" applyFont="1" applyFill="1" applyBorder="1" applyAlignment="1">
      <alignment horizontal="center" vertical="center"/>
    </xf>
    <xf numFmtId="1" fontId="12" fillId="14" borderId="8" xfId="0" applyNumberFormat="1" applyFont="1" applyFill="1" applyBorder="1" applyAlignment="1">
      <alignment horizontal="center" vertical="center"/>
    </xf>
    <xf numFmtId="1" fontId="12" fillId="14" borderId="5" xfId="0" applyNumberFormat="1" applyFont="1" applyFill="1" applyBorder="1" applyAlignment="1">
      <alignment horizontal="center" vertical="center"/>
    </xf>
    <xf numFmtId="168" fontId="12" fillId="14" borderId="5" xfId="0" applyNumberFormat="1" applyFont="1" applyFill="1" applyBorder="1" applyAlignment="1">
      <alignment horizontal="center" vertical="center"/>
    </xf>
    <xf numFmtId="49" fontId="10" fillId="14" borderId="5" xfId="3" applyNumberFormat="1" applyFont="1" applyFill="1" applyBorder="1" applyAlignment="1">
      <alignment horizontal="center" vertical="center"/>
    </xf>
    <xf numFmtId="3" fontId="12" fillId="14" borderId="7" xfId="3" applyNumberFormat="1" applyFont="1" applyFill="1" applyBorder="1" applyAlignment="1">
      <alignment horizontal="center" vertical="center"/>
    </xf>
    <xf numFmtId="1" fontId="12" fillId="14" borderId="8" xfId="3" applyNumberFormat="1" applyFont="1" applyFill="1" applyBorder="1" applyAlignment="1">
      <alignment horizontal="center" vertical="center"/>
    </xf>
    <xf numFmtId="1" fontId="12" fillId="14" borderId="5" xfId="3" applyNumberFormat="1" applyFont="1" applyFill="1" applyBorder="1" applyAlignment="1">
      <alignment horizontal="center" vertical="center"/>
    </xf>
    <xf numFmtId="168" fontId="12" fillId="14" borderId="5" xfId="3" applyNumberFormat="1" applyFont="1" applyFill="1" applyBorder="1" applyAlignment="1">
      <alignment horizontal="center" vertical="center"/>
    </xf>
    <xf numFmtId="49" fontId="12" fillId="14" borderId="5" xfId="0" applyNumberFormat="1" applyFont="1" applyFill="1" applyBorder="1" applyAlignment="1">
      <alignment horizontal="center" vertical="center" wrapText="1"/>
    </xf>
    <xf numFmtId="3" fontId="12" fillId="14" borderId="8" xfId="0" applyNumberFormat="1" applyFont="1" applyFill="1" applyBorder="1" applyAlignment="1">
      <alignment horizontal="center" vertical="center"/>
    </xf>
    <xf numFmtId="3" fontId="12" fillId="14" borderId="5" xfId="0" applyNumberFormat="1" applyFont="1" applyFill="1" applyBorder="1" applyAlignment="1">
      <alignment horizontal="center" vertical="center"/>
    </xf>
    <xf numFmtId="49" fontId="12" fillId="14" borderId="5" xfId="5" applyNumberFormat="1" applyFont="1" applyFill="1" applyBorder="1" applyAlignment="1">
      <alignment horizontal="center" vertical="center" wrapText="1"/>
    </xf>
    <xf numFmtId="49" fontId="12" fillId="14" borderId="5" xfId="0" applyNumberFormat="1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 vertical="center"/>
    </xf>
    <xf numFmtId="167" fontId="12" fillId="14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49" fontId="10" fillId="15" borderId="5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wrapText="1"/>
    </xf>
    <xf numFmtId="3" fontId="12" fillId="15" borderId="7" xfId="1" applyNumberFormat="1" applyFont="1" applyFill="1" applyBorder="1" applyAlignment="1">
      <alignment horizontal="center" vertical="center" wrapText="1"/>
    </xf>
    <xf numFmtId="3" fontId="12" fillId="15" borderId="5" xfId="1" applyNumberFormat="1" applyFont="1" applyFill="1" applyBorder="1" applyAlignment="1">
      <alignment horizontal="center" vertical="center" wrapText="1"/>
    </xf>
    <xf numFmtId="0" fontId="12" fillId="15" borderId="8" xfId="0" applyFont="1" applyFill="1" applyBorder="1" applyAlignment="1">
      <alignment horizontal="center" vertical="center" wrapText="1"/>
    </xf>
    <xf numFmtId="49" fontId="10" fillId="15" borderId="5" xfId="0" applyNumberFormat="1" applyFont="1" applyFill="1" applyBorder="1" applyAlignment="1">
      <alignment horizontal="center" vertical="center"/>
    </xf>
    <xf numFmtId="3" fontId="12" fillId="15" borderId="7" xfId="0" applyNumberFormat="1" applyFont="1" applyFill="1" applyBorder="1" applyAlignment="1">
      <alignment horizontal="center" vertical="center"/>
    </xf>
    <xf numFmtId="49" fontId="9" fillId="15" borderId="5" xfId="0" applyNumberFormat="1" applyFont="1" applyFill="1" applyBorder="1" applyAlignment="1">
      <alignment horizontal="center" vertical="center"/>
    </xf>
    <xf numFmtId="49" fontId="8" fillId="15" borderId="5" xfId="0" applyNumberFormat="1" applyFont="1" applyFill="1" applyBorder="1" applyAlignment="1">
      <alignment horizontal="center" vertical="center" wrapText="1"/>
    </xf>
    <xf numFmtId="1" fontId="12" fillId="15" borderId="5" xfId="0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center" vertical="center" wrapText="1"/>
    </xf>
    <xf numFmtId="1" fontId="12" fillId="15" borderId="5" xfId="1" applyNumberFormat="1" applyFont="1" applyFill="1" applyBorder="1" applyAlignment="1">
      <alignment horizontal="center" vertical="center" wrapText="1"/>
    </xf>
    <xf numFmtId="168" fontId="12" fillId="15" borderId="5" xfId="0" applyNumberFormat="1" applyFont="1" applyFill="1" applyBorder="1" applyAlignment="1">
      <alignment horizontal="center" vertical="center" wrapText="1"/>
    </xf>
    <xf numFmtId="1" fontId="12" fillId="15" borderId="5" xfId="0" applyNumberFormat="1" applyFont="1" applyFill="1" applyBorder="1" applyAlignment="1">
      <alignment horizontal="center" vertical="center"/>
    </xf>
    <xf numFmtId="0" fontId="12" fillId="15" borderId="5" xfId="3" applyFont="1" applyFill="1" applyBorder="1" applyAlignment="1">
      <alignment horizontal="center" vertical="center" wrapText="1"/>
    </xf>
    <xf numFmtId="3" fontId="12" fillId="15" borderId="7" xfId="1" applyNumberFormat="1" applyFont="1" applyFill="1" applyBorder="1" applyAlignment="1">
      <alignment horizontal="center" vertical="center"/>
    </xf>
    <xf numFmtId="3" fontId="12" fillId="15" borderId="5" xfId="1" applyNumberFormat="1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8" fillId="15" borderId="5" xfId="3" applyFont="1" applyFill="1" applyBorder="1" applyAlignment="1">
      <alignment horizontal="center" vertical="center" wrapText="1"/>
    </xf>
    <xf numFmtId="0" fontId="10" fillId="15" borderId="5" xfId="3" applyFont="1" applyFill="1" applyBorder="1" applyAlignment="1">
      <alignment horizontal="center" vertical="center" wrapText="1"/>
    </xf>
    <xf numFmtId="0" fontId="12" fillId="15" borderId="8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3" fontId="8" fillId="15" borderId="7" xfId="1" applyNumberFormat="1" applyFont="1" applyFill="1" applyBorder="1" applyAlignment="1">
      <alignment horizontal="center" vertical="center"/>
    </xf>
    <xf numFmtId="3" fontId="8" fillId="15" borderId="5" xfId="1" applyNumberFormat="1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 wrapText="1"/>
    </xf>
    <xf numFmtId="3" fontId="8" fillId="15" borderId="5" xfId="1" applyNumberFormat="1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/>
    </xf>
    <xf numFmtId="49" fontId="10" fillId="16" borderId="5" xfId="0" applyNumberFormat="1" applyFont="1" applyFill="1" applyBorder="1" applyAlignment="1">
      <alignment horizontal="center" vertical="center"/>
    </xf>
    <xf numFmtId="0" fontId="12" fillId="16" borderId="5" xfId="3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3" fontId="12" fillId="16" borderId="7" xfId="1" applyNumberFormat="1" applyFont="1" applyFill="1" applyBorder="1" applyAlignment="1">
      <alignment horizontal="center" vertical="center"/>
    </xf>
    <xf numFmtId="0" fontId="12" fillId="16" borderId="8" xfId="0" applyFont="1" applyFill="1" applyBorder="1" applyAlignment="1">
      <alignment horizontal="center" vertical="center" wrapText="1"/>
    </xf>
    <xf numFmtId="3" fontId="12" fillId="16" borderId="5" xfId="1" applyNumberFormat="1" applyFont="1" applyFill="1" applyBorder="1" applyAlignment="1">
      <alignment horizontal="center" vertical="center" wrapText="1"/>
    </xf>
    <xf numFmtId="3" fontId="12" fillId="16" borderId="5" xfId="1" applyNumberFormat="1" applyFont="1" applyFill="1" applyBorder="1" applyAlignment="1">
      <alignment horizontal="left" vertical="center" wrapText="1" indent="2"/>
    </xf>
    <xf numFmtId="0" fontId="10" fillId="16" borderId="5" xfId="3" applyFont="1" applyFill="1" applyBorder="1" applyAlignment="1">
      <alignment horizontal="center" vertical="center" wrapText="1"/>
    </xf>
    <xf numFmtId="1" fontId="12" fillId="16" borderId="5" xfId="0" applyNumberFormat="1" applyFont="1" applyFill="1" applyBorder="1" applyAlignment="1">
      <alignment horizontal="center" vertical="center" wrapText="1"/>
    </xf>
    <xf numFmtId="0" fontId="12" fillId="17" borderId="5" xfId="0" applyFont="1" applyFill="1" applyBorder="1" applyAlignment="1">
      <alignment horizontal="center" vertical="center"/>
    </xf>
    <xf numFmtId="49" fontId="10" fillId="17" borderId="5" xfId="4" applyNumberFormat="1" applyFont="1" applyFill="1" applyBorder="1" applyAlignment="1">
      <alignment horizontal="center" vertical="center"/>
    </xf>
    <xf numFmtId="0" fontId="12" fillId="17" borderId="5" xfId="0" applyFont="1" applyFill="1" applyBorder="1" applyAlignment="1">
      <alignment horizontal="center" vertical="center" wrapText="1"/>
    </xf>
    <xf numFmtId="1" fontId="12" fillId="17" borderId="5" xfId="0" applyNumberFormat="1" applyFont="1" applyFill="1" applyBorder="1" applyAlignment="1">
      <alignment horizontal="center" vertical="center" wrapText="1"/>
    </xf>
    <xf numFmtId="3" fontId="12" fillId="17" borderId="7" xfId="1" applyNumberFormat="1" applyFont="1" applyFill="1" applyBorder="1" applyAlignment="1">
      <alignment horizontal="center" vertical="center"/>
    </xf>
    <xf numFmtId="0" fontId="12" fillId="17" borderId="8" xfId="0" applyFont="1" applyFill="1" applyBorder="1" applyAlignment="1">
      <alignment horizontal="center" vertical="center"/>
    </xf>
    <xf numFmtId="3" fontId="12" fillId="17" borderId="5" xfId="1" applyNumberFormat="1" applyFont="1" applyFill="1" applyBorder="1" applyAlignment="1">
      <alignment horizontal="center" vertical="center"/>
    </xf>
    <xf numFmtId="49" fontId="10" fillId="17" borderId="5" xfId="0" applyNumberFormat="1" applyFont="1" applyFill="1" applyBorder="1" applyAlignment="1">
      <alignment horizontal="center" vertical="center"/>
    </xf>
    <xf numFmtId="3" fontId="12" fillId="17" borderId="7" xfId="1" applyNumberFormat="1" applyFont="1" applyFill="1" applyBorder="1" applyAlignment="1">
      <alignment horizontal="center" vertical="center" wrapText="1"/>
    </xf>
    <xf numFmtId="0" fontId="12" fillId="17" borderId="5" xfId="4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center" vertical="center"/>
    </xf>
    <xf numFmtId="49" fontId="10" fillId="18" borderId="5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 wrapText="1"/>
    </xf>
    <xf numFmtId="3" fontId="12" fillId="18" borderId="7" xfId="1" applyNumberFormat="1" applyFont="1" applyFill="1" applyBorder="1" applyAlignment="1">
      <alignment horizontal="center" vertical="center"/>
    </xf>
    <xf numFmtId="0" fontId="12" fillId="18" borderId="8" xfId="0" applyFont="1" applyFill="1" applyBorder="1" applyAlignment="1">
      <alignment horizontal="center" vertical="center"/>
    </xf>
    <xf numFmtId="3" fontId="12" fillId="18" borderId="5" xfId="1" applyNumberFormat="1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49" fontId="9" fillId="18" borderId="5" xfId="4" applyNumberFormat="1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3" fontId="8" fillId="18" borderId="7" xfId="1" applyNumberFormat="1" applyFont="1" applyFill="1" applyBorder="1" applyAlignment="1">
      <alignment horizontal="center" vertical="center"/>
    </xf>
    <xf numFmtId="0" fontId="8" fillId="18" borderId="8" xfId="0" applyFont="1" applyFill="1" applyBorder="1" applyAlignment="1">
      <alignment horizontal="center" vertical="center"/>
    </xf>
    <xf numFmtId="3" fontId="8" fillId="18" borderId="5" xfId="1" applyNumberFormat="1" applyFont="1" applyFill="1" applyBorder="1" applyAlignment="1">
      <alignment horizontal="center" vertical="center"/>
    </xf>
    <xf numFmtId="49" fontId="9" fillId="18" borderId="5" xfId="0" applyNumberFormat="1" applyFont="1" applyFill="1" applyBorder="1" applyAlignment="1">
      <alignment horizontal="center" vertical="center"/>
    </xf>
    <xf numFmtId="49" fontId="9" fillId="18" borderId="5" xfId="4" applyNumberFormat="1" applyFont="1" applyFill="1" applyBorder="1" applyAlignment="1">
      <alignment horizontal="center" vertical="center"/>
    </xf>
    <xf numFmtId="0" fontId="12" fillId="18" borderId="8" xfId="0" applyFont="1" applyFill="1" applyBorder="1" applyAlignment="1">
      <alignment horizontal="center" vertical="center" wrapText="1"/>
    </xf>
    <xf numFmtId="3" fontId="12" fillId="18" borderId="5" xfId="1" applyNumberFormat="1" applyFont="1" applyFill="1" applyBorder="1" applyAlignment="1">
      <alignment horizontal="center" vertical="center" wrapText="1"/>
    </xf>
    <xf numFmtId="0" fontId="12" fillId="18" borderId="5" xfId="5" applyFont="1" applyFill="1" applyBorder="1" applyAlignment="1">
      <alignment horizontal="center" vertical="center" wrapText="1"/>
    </xf>
    <xf numFmtId="3" fontId="12" fillId="18" borderId="7" xfId="0" applyNumberFormat="1" applyFont="1" applyFill="1" applyBorder="1" applyAlignment="1">
      <alignment horizontal="center" vertical="center"/>
    </xf>
    <xf numFmtId="1" fontId="12" fillId="18" borderId="8" xfId="0" applyNumberFormat="1" applyFont="1" applyFill="1" applyBorder="1" applyAlignment="1">
      <alignment horizontal="center" vertical="center"/>
    </xf>
    <xf numFmtId="1" fontId="12" fillId="18" borderId="5" xfId="0" applyNumberFormat="1" applyFont="1" applyFill="1" applyBorder="1" applyAlignment="1">
      <alignment horizontal="center" vertical="center"/>
    </xf>
    <xf numFmtId="168" fontId="12" fillId="18" borderId="5" xfId="0" applyNumberFormat="1" applyFont="1" applyFill="1" applyBorder="1" applyAlignment="1">
      <alignment horizontal="center" vertical="center"/>
    </xf>
    <xf numFmtId="49" fontId="10" fillId="18" borderId="5" xfId="3" applyNumberFormat="1" applyFont="1" applyFill="1" applyBorder="1" applyAlignment="1">
      <alignment horizontal="center" vertical="center"/>
    </xf>
    <xf numFmtId="3" fontId="12" fillId="18" borderId="7" xfId="3" applyNumberFormat="1" applyFont="1" applyFill="1" applyBorder="1" applyAlignment="1">
      <alignment horizontal="center" vertical="center"/>
    </xf>
    <xf numFmtId="1" fontId="12" fillId="18" borderId="8" xfId="3" applyNumberFormat="1" applyFont="1" applyFill="1" applyBorder="1" applyAlignment="1">
      <alignment horizontal="center" vertical="center"/>
    </xf>
    <xf numFmtId="1" fontId="12" fillId="18" borderId="5" xfId="3" applyNumberFormat="1" applyFont="1" applyFill="1" applyBorder="1" applyAlignment="1">
      <alignment horizontal="center" vertical="center"/>
    </xf>
    <xf numFmtId="168" fontId="12" fillId="18" borderId="5" xfId="3" applyNumberFormat="1" applyFont="1" applyFill="1" applyBorder="1" applyAlignment="1">
      <alignment horizontal="center" vertical="center"/>
    </xf>
    <xf numFmtId="0" fontId="12" fillId="18" borderId="5" xfId="3" applyFont="1" applyFill="1" applyBorder="1" applyAlignment="1">
      <alignment horizontal="center" vertical="center" wrapText="1"/>
    </xf>
    <xf numFmtId="3" fontId="12" fillId="18" borderId="8" xfId="0" applyNumberFormat="1" applyFont="1" applyFill="1" applyBorder="1" applyAlignment="1">
      <alignment horizontal="center" vertical="center"/>
    </xf>
    <xf numFmtId="3" fontId="12" fillId="18" borderId="5" xfId="0" applyNumberFormat="1" applyFont="1" applyFill="1" applyBorder="1" applyAlignment="1">
      <alignment horizontal="center" vertical="center"/>
    </xf>
    <xf numFmtId="167" fontId="12" fillId="18" borderId="5" xfId="0" applyNumberFormat="1" applyFont="1" applyFill="1" applyBorder="1" applyAlignment="1">
      <alignment horizontal="center" vertical="center"/>
    </xf>
    <xf numFmtId="3" fontId="12" fillId="18" borderId="8" xfId="3" applyNumberFormat="1" applyFont="1" applyFill="1" applyBorder="1" applyAlignment="1">
      <alignment horizontal="center" vertical="center"/>
    </xf>
    <xf numFmtId="3" fontId="12" fillId="18" borderId="5" xfId="3" applyNumberFormat="1" applyFont="1" applyFill="1" applyBorder="1" applyAlignment="1">
      <alignment horizontal="center" vertical="center"/>
    </xf>
    <xf numFmtId="167" fontId="12" fillId="18" borderId="5" xfId="3" applyNumberFormat="1" applyFont="1" applyFill="1" applyBorder="1" applyAlignment="1">
      <alignment horizontal="center" vertical="center"/>
    </xf>
    <xf numFmtId="49" fontId="12" fillId="18" borderId="5" xfId="0" applyNumberFormat="1" applyFont="1" applyFill="1" applyBorder="1" applyAlignment="1">
      <alignment horizontal="center" vertical="center" wrapText="1"/>
    </xf>
    <xf numFmtId="49" fontId="12" fillId="18" borderId="5" xfId="5" applyNumberFormat="1" applyFont="1" applyFill="1" applyBorder="1" applyAlignment="1">
      <alignment horizontal="center" vertical="center" wrapText="1"/>
    </xf>
    <xf numFmtId="0" fontId="8" fillId="18" borderId="5" xfId="5" applyFont="1" applyFill="1" applyBorder="1" applyAlignment="1">
      <alignment horizontal="center" vertical="center" wrapText="1"/>
    </xf>
    <xf numFmtId="3" fontId="8" fillId="18" borderId="7" xfId="0" applyNumberFormat="1" applyFont="1" applyFill="1" applyBorder="1" applyAlignment="1">
      <alignment horizontal="center" vertical="center"/>
    </xf>
    <xf numFmtId="3" fontId="8" fillId="18" borderId="8" xfId="0" applyNumberFormat="1" applyFont="1" applyFill="1" applyBorder="1" applyAlignment="1">
      <alignment horizontal="center" vertical="center"/>
    </xf>
    <xf numFmtId="3" fontId="8" fillId="18" borderId="5" xfId="0" applyNumberFormat="1" applyFont="1" applyFill="1" applyBorder="1" applyAlignment="1">
      <alignment horizontal="center" vertical="center"/>
    </xf>
    <xf numFmtId="167" fontId="8" fillId="18" borderId="5" xfId="0" applyNumberFormat="1" applyFont="1" applyFill="1" applyBorder="1" applyAlignment="1">
      <alignment horizontal="center" vertical="center"/>
    </xf>
    <xf numFmtId="165" fontId="12" fillId="18" borderId="9" xfId="0" applyNumberFormat="1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 wrapText="1"/>
    </xf>
    <xf numFmtId="49" fontId="9" fillId="19" borderId="5" xfId="0" applyNumberFormat="1" applyFont="1" applyFill="1" applyBorder="1" applyAlignment="1">
      <alignment horizontal="center" vertical="center"/>
    </xf>
    <xf numFmtId="0" fontId="9" fillId="19" borderId="5" xfId="3" applyFont="1" applyFill="1" applyBorder="1" applyAlignment="1">
      <alignment horizontal="center" vertical="center" wrapText="1"/>
    </xf>
    <xf numFmtId="0" fontId="8" fillId="19" borderId="5" xfId="3" applyFont="1" applyFill="1" applyBorder="1" applyAlignment="1">
      <alignment horizontal="center" vertical="center" wrapText="1"/>
    </xf>
    <xf numFmtId="3" fontId="8" fillId="19" borderId="7" xfId="1" applyNumberFormat="1" applyFont="1" applyFill="1" applyBorder="1" applyAlignment="1">
      <alignment horizontal="center" vertical="center"/>
    </xf>
    <xf numFmtId="0" fontId="8" fillId="19" borderId="8" xfId="0" applyFont="1" applyFill="1" applyBorder="1" applyAlignment="1">
      <alignment horizontal="center" vertical="center" wrapText="1"/>
    </xf>
    <xf numFmtId="3" fontId="8" fillId="19" borderId="12" xfId="1" applyNumberFormat="1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center" vertical="center"/>
    </xf>
    <xf numFmtId="0" fontId="8" fillId="19" borderId="15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3" fontId="8" fillId="19" borderId="14" xfId="1" applyNumberFormat="1" applyFont="1" applyFill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 wrapText="1"/>
    </xf>
    <xf numFmtId="3" fontId="8" fillId="19" borderId="13" xfId="1" applyNumberFormat="1" applyFont="1" applyFill="1" applyBorder="1" applyAlignment="1">
      <alignment horizontal="center" vertical="center"/>
    </xf>
    <xf numFmtId="3" fontId="8" fillId="19" borderId="9" xfId="1" applyNumberFormat="1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 wrapText="1"/>
    </xf>
    <xf numFmtId="165" fontId="8" fillId="19" borderId="9" xfId="0" applyNumberFormat="1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49" fontId="10" fillId="19" borderId="5" xfId="0" applyNumberFormat="1" applyFont="1" applyFill="1" applyBorder="1" applyAlignment="1">
      <alignment horizontal="center" vertical="center"/>
    </xf>
    <xf numFmtId="3" fontId="12" fillId="19" borderId="7" xfId="1" applyNumberFormat="1" applyFont="1" applyFill="1" applyBorder="1" applyAlignment="1">
      <alignment horizontal="center" vertical="center"/>
    </xf>
    <xf numFmtId="3" fontId="12" fillId="19" borderId="5" xfId="1" applyNumberFormat="1" applyFont="1" applyFill="1" applyBorder="1" applyAlignment="1">
      <alignment horizontal="center" vertical="center"/>
    </xf>
    <xf numFmtId="0" fontId="12" fillId="19" borderId="8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3" fontId="25" fillId="0" borderId="0" xfId="1" quotePrefix="1" applyNumberFormat="1" applyFont="1" applyFill="1" applyBorder="1" applyAlignment="1">
      <alignment horizontal="center" vertical="center"/>
    </xf>
    <xf numFmtId="0" fontId="25" fillId="0" borderId="0" xfId="1" quotePrefix="1" applyNumberFormat="1" applyFont="1" applyFill="1" applyBorder="1" applyAlignment="1">
      <alignment horizontal="center" vertical="center"/>
    </xf>
    <xf numFmtId="3" fontId="25" fillId="0" borderId="0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3" fontId="25" fillId="0" borderId="0" xfId="1" quotePrefix="1" applyNumberFormat="1" applyFont="1" applyFill="1" applyBorder="1" applyAlignment="1" applyProtection="1">
      <alignment horizontal="center" vertical="center"/>
    </xf>
    <xf numFmtId="3" fontId="25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9" fontId="31" fillId="0" borderId="0" xfId="0" applyNumberFormat="1" applyFont="1"/>
    <xf numFmtId="0" fontId="31" fillId="0" borderId="0" xfId="0" applyFont="1"/>
    <xf numFmtId="49" fontId="34" fillId="2" borderId="0" xfId="1" applyNumberFormat="1" applyFont="1" applyFill="1" applyAlignment="1">
      <alignment horizontal="center" vertical="center"/>
    </xf>
    <xf numFmtId="49" fontId="35" fillId="2" borderId="0" xfId="1" applyNumberFormat="1" applyFont="1" applyFill="1" applyAlignment="1">
      <alignment horizontal="center" vertical="center"/>
    </xf>
    <xf numFmtId="49" fontId="36" fillId="2" borderId="0" xfId="1" applyNumberFormat="1" applyFont="1" applyFill="1" applyAlignment="1">
      <alignment horizontal="center" vertical="center"/>
    </xf>
    <xf numFmtId="49" fontId="34" fillId="2" borderId="0" xfId="1" applyNumberFormat="1" applyFont="1" applyFill="1" applyAlignment="1">
      <alignment vertical="center"/>
    </xf>
    <xf numFmtId="0" fontId="38" fillId="0" borderId="0" xfId="0" applyFont="1"/>
    <xf numFmtId="0" fontId="22" fillId="15" borderId="5" xfId="0" applyFont="1" applyFill="1" applyBorder="1" applyAlignment="1">
      <alignment horizontal="center" vertical="center" wrapText="1"/>
    </xf>
    <xf numFmtId="0" fontId="9" fillId="15" borderId="5" xfId="3" applyFont="1" applyFill="1" applyBorder="1" applyAlignment="1">
      <alignment horizontal="center" vertical="center" wrapText="1"/>
    </xf>
    <xf numFmtId="0" fontId="22" fillId="18" borderId="5" xfId="0" applyFont="1" applyFill="1" applyBorder="1" applyAlignment="1">
      <alignment horizontal="center" vertical="center" wrapText="1"/>
    </xf>
    <xf numFmtId="49" fontId="9" fillId="16" borderId="5" xfId="0" applyNumberFormat="1" applyFont="1" applyFill="1" applyBorder="1" applyAlignment="1">
      <alignment horizontal="center" vertical="center"/>
    </xf>
    <xf numFmtId="49" fontId="9" fillId="6" borderId="5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168" fontId="8" fillId="6" borderId="5" xfId="0" applyNumberFormat="1" applyFont="1" applyFill="1" applyBorder="1" applyAlignment="1">
      <alignment horizontal="center" vertical="center" wrapText="1"/>
    </xf>
    <xf numFmtId="3" fontId="8" fillId="6" borderId="7" xfId="0" applyNumberFormat="1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 wrapText="1"/>
    </xf>
    <xf numFmtId="3" fontId="8" fillId="16" borderId="7" xfId="1" applyNumberFormat="1" applyFont="1" applyFill="1" applyBorder="1" applyAlignment="1">
      <alignment horizontal="center" vertical="center"/>
    </xf>
    <xf numFmtId="43" fontId="8" fillId="16" borderId="7" xfId="1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 vertical="center" wrapText="1"/>
    </xf>
    <xf numFmtId="49" fontId="9" fillId="18" borderId="5" xfId="3" applyNumberFormat="1" applyFont="1" applyFill="1" applyBorder="1" applyAlignment="1">
      <alignment horizontal="center" vertical="center"/>
    </xf>
    <xf numFmtId="0" fontId="12" fillId="19" borderId="5" xfId="3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37" fillId="2" borderId="0" xfId="1" applyNumberFormat="1" applyFont="1" applyFill="1" applyAlignment="1">
      <alignment horizontal="center" vertical="center"/>
    </xf>
    <xf numFmtId="166" fontId="9" fillId="11" borderId="5" xfId="5" applyNumberFormat="1" applyFont="1" applyFill="1" applyBorder="1" applyAlignment="1">
      <alignment horizontal="center" vertical="center" wrapText="1"/>
    </xf>
    <xf numFmtId="166" fontId="9" fillId="13" borderId="5" xfId="5" applyNumberFormat="1" applyFont="1" applyFill="1" applyBorder="1" applyAlignment="1">
      <alignment horizontal="center" vertical="center" wrapText="1"/>
    </xf>
    <xf numFmtId="166" fontId="9" fillId="19" borderId="5" xfId="1" applyNumberFormat="1" applyFont="1" applyFill="1" applyBorder="1" applyAlignment="1">
      <alignment horizontal="center" vertical="center" wrapText="1"/>
    </xf>
    <xf numFmtId="164" fontId="30" fillId="0" borderId="0" xfId="1" applyNumberFormat="1" applyFont="1" applyFill="1" applyBorder="1" applyAlignment="1">
      <alignment horizontal="center" vertical="center" wrapText="1"/>
    </xf>
    <xf numFmtId="164" fontId="30" fillId="0" borderId="0" xfId="1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Alignment="1">
      <alignment horizontal="center"/>
    </xf>
    <xf numFmtId="49" fontId="5" fillId="2" borderId="0" xfId="1" applyNumberFormat="1" applyFont="1" applyFill="1" applyAlignment="1">
      <alignment horizontal="center" vertical="center"/>
    </xf>
    <xf numFmtId="49" fontId="37" fillId="2" borderId="0" xfId="1" applyNumberFormat="1" applyFont="1" applyFill="1" applyAlignment="1">
      <alignment horizontal="center" vertical="center"/>
    </xf>
    <xf numFmtId="166" fontId="9" fillId="9" borderId="7" xfId="0" applyNumberFormat="1" applyFont="1" applyFill="1" applyBorder="1" applyAlignment="1">
      <alignment horizontal="center" vertical="center"/>
    </xf>
    <xf numFmtId="166" fontId="9" fillId="11" borderId="7" xfId="0" applyNumberFormat="1" applyFont="1" applyFill="1" applyBorder="1" applyAlignment="1">
      <alignment horizontal="center" vertical="center"/>
    </xf>
    <xf numFmtId="166" fontId="9" fillId="13" borderId="7" xfId="0" applyNumberFormat="1" applyFont="1" applyFill="1" applyBorder="1" applyAlignment="1">
      <alignment horizontal="center" vertical="center"/>
    </xf>
    <xf numFmtId="166" fontId="9" fillId="15" borderId="7" xfId="0" applyNumberFormat="1" applyFont="1" applyFill="1" applyBorder="1" applyAlignment="1">
      <alignment horizontal="center" vertical="center"/>
    </xf>
    <xf numFmtId="166" fontId="9" fillId="18" borderId="7" xfId="0" applyNumberFormat="1" applyFont="1" applyFill="1" applyBorder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165" fontId="8" fillId="4" borderId="4" xfId="0" applyNumberFormat="1" applyFont="1" applyFill="1" applyBorder="1" applyAlignment="1">
      <alignment horizontal="center" vertical="center"/>
    </xf>
    <xf numFmtId="165" fontId="12" fillId="6" borderId="9" xfId="0" applyNumberFormat="1" applyFont="1" applyFill="1" applyBorder="1" applyAlignment="1">
      <alignment horizontal="center" vertical="center"/>
    </xf>
    <xf numFmtId="165" fontId="12" fillId="7" borderId="9" xfId="0" applyNumberFormat="1" applyFont="1" applyFill="1" applyBorder="1" applyAlignment="1">
      <alignment horizontal="center" vertical="center"/>
    </xf>
    <xf numFmtId="165" fontId="12" fillId="9" borderId="9" xfId="0" applyNumberFormat="1" applyFont="1" applyFill="1" applyBorder="1" applyAlignment="1">
      <alignment horizontal="center" vertical="center"/>
    </xf>
    <xf numFmtId="165" fontId="12" fillId="11" borderId="9" xfId="0" applyNumberFormat="1" applyFont="1" applyFill="1" applyBorder="1" applyAlignment="1">
      <alignment horizontal="center" vertical="center"/>
    </xf>
    <xf numFmtId="165" fontId="12" fillId="14" borderId="9" xfId="0" applyNumberFormat="1" applyFont="1" applyFill="1" applyBorder="1" applyAlignment="1">
      <alignment horizontal="center" vertical="center"/>
    </xf>
    <xf numFmtId="165" fontId="12" fillId="15" borderId="9" xfId="0" applyNumberFormat="1" applyFont="1" applyFill="1" applyBorder="1" applyAlignment="1">
      <alignment horizontal="center" vertical="center"/>
    </xf>
    <xf numFmtId="165" fontId="12" fillId="16" borderId="9" xfId="0" applyNumberFormat="1" applyFont="1" applyFill="1" applyBorder="1" applyAlignment="1">
      <alignment horizontal="center" vertical="center"/>
    </xf>
    <xf numFmtId="165" fontId="12" fillId="17" borderId="9" xfId="0" applyNumberFormat="1" applyFont="1" applyFill="1" applyBorder="1" applyAlignment="1">
      <alignment horizontal="center" vertical="center"/>
    </xf>
    <xf numFmtId="173" fontId="29" fillId="0" borderId="0" xfId="0" applyNumberFormat="1" applyFont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49" fontId="9" fillId="7" borderId="5" xfId="4" applyNumberFormat="1" applyFont="1" applyFill="1" applyBorder="1" applyAlignment="1">
      <alignment horizontal="center" vertical="center"/>
    </xf>
    <xf numFmtId="168" fontId="8" fillId="7" borderId="5" xfId="0" applyNumberFormat="1" applyFont="1" applyFill="1" applyBorder="1" applyAlignment="1">
      <alignment horizontal="center" vertical="center" wrapText="1"/>
    </xf>
    <xf numFmtId="3" fontId="8" fillId="7" borderId="7" xfId="1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166" fontId="9" fillId="7" borderId="7" xfId="0" applyNumberFormat="1" applyFont="1" applyFill="1" applyBorder="1" applyAlignment="1">
      <alignment horizontal="center" vertical="center"/>
    </xf>
    <xf numFmtId="2" fontId="8" fillId="7" borderId="5" xfId="0" applyNumberFormat="1" applyFont="1" applyFill="1" applyBorder="1" applyAlignment="1">
      <alignment horizontal="center" vertical="center" wrapText="1"/>
    </xf>
    <xf numFmtId="3" fontId="8" fillId="18" borderId="7" xfId="3" applyNumberFormat="1" applyFont="1" applyFill="1" applyBorder="1" applyAlignment="1">
      <alignment horizontal="center" vertical="center"/>
    </xf>
    <xf numFmtId="168" fontId="8" fillId="18" borderId="5" xfId="3" applyNumberFormat="1" applyFont="1" applyFill="1" applyBorder="1" applyAlignment="1">
      <alignment horizontal="center" vertical="center"/>
    </xf>
    <xf numFmtId="1" fontId="8" fillId="18" borderId="5" xfId="3" applyNumberFormat="1" applyFont="1" applyFill="1" applyBorder="1" applyAlignment="1">
      <alignment horizontal="center" vertical="center"/>
    </xf>
    <xf numFmtId="1" fontId="8" fillId="18" borderId="5" xfId="0" applyNumberFormat="1" applyFont="1" applyFill="1" applyBorder="1" applyAlignment="1">
      <alignment horizontal="center" vertical="center"/>
    </xf>
    <xf numFmtId="166" fontId="9" fillId="18" borderId="14" xfId="0" applyNumberFormat="1" applyFont="1" applyFill="1" applyBorder="1" applyAlignment="1">
      <alignment horizontal="center" vertical="center"/>
    </xf>
    <xf numFmtId="3" fontId="8" fillId="9" borderId="5" xfId="0" applyNumberFormat="1" applyFont="1" applyFill="1" applyBorder="1" applyAlignment="1">
      <alignment horizontal="center" vertical="center"/>
    </xf>
    <xf numFmtId="49" fontId="8" fillId="11" borderId="5" xfId="0" applyNumberFormat="1" applyFont="1" applyFill="1" applyBorder="1" applyAlignment="1">
      <alignment horizontal="center" vertical="center" wrapText="1"/>
    </xf>
    <xf numFmtId="3" fontId="8" fillId="11" borderId="7" xfId="3" applyNumberFormat="1" applyFont="1" applyFill="1" applyBorder="1" applyAlignment="1">
      <alignment horizontal="center" vertical="center"/>
    </xf>
    <xf numFmtId="49" fontId="8" fillId="11" borderId="5" xfId="3" applyNumberFormat="1" applyFont="1" applyFill="1" applyBorder="1" applyAlignment="1">
      <alignment horizontal="center" vertical="center"/>
    </xf>
    <xf numFmtId="3" fontId="8" fillId="11" borderId="8" xfId="3" applyNumberFormat="1" applyFont="1" applyFill="1" applyBorder="1" applyAlignment="1">
      <alignment horizontal="center" vertical="center"/>
    </xf>
    <xf numFmtId="3" fontId="8" fillId="11" borderId="5" xfId="3" applyNumberFormat="1" applyFont="1" applyFill="1" applyBorder="1" applyAlignment="1">
      <alignment horizontal="center" vertical="center"/>
    </xf>
    <xf numFmtId="168" fontId="8" fillId="11" borderId="5" xfId="3" applyNumberFormat="1" applyFont="1" applyFill="1" applyBorder="1" applyAlignment="1">
      <alignment horizontal="center" vertical="center"/>
    </xf>
    <xf numFmtId="0" fontId="8" fillId="4" borderId="4" xfId="3" applyFont="1" applyFill="1" applyBorder="1" applyAlignment="1">
      <alignment horizontal="center" vertical="center" wrapText="1"/>
    </xf>
    <xf numFmtId="0" fontId="50" fillId="6" borderId="5" xfId="0" applyFont="1" applyFill="1" applyBorder="1" applyAlignment="1">
      <alignment horizontal="center" vertical="center"/>
    </xf>
    <xf numFmtId="49" fontId="51" fillId="6" borderId="5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49" fontId="52" fillId="2" borderId="0" xfId="1" applyNumberFormat="1" applyFont="1" applyFill="1" applyAlignment="1">
      <alignment horizontal="center" vertical="center"/>
    </xf>
    <xf numFmtId="49" fontId="9" fillId="15" borderId="5" xfId="0" applyNumberFormat="1" applyFont="1" applyFill="1" applyBorder="1" applyAlignment="1">
      <alignment horizontal="center" vertical="center" wrapText="1"/>
    </xf>
    <xf numFmtId="49" fontId="9" fillId="14" borderId="5" xfId="0" applyNumberFormat="1" applyFont="1" applyFill="1" applyBorder="1" applyAlignment="1">
      <alignment horizontal="center" vertical="center"/>
    </xf>
    <xf numFmtId="0" fontId="22" fillId="15" borderId="8" xfId="0" applyFont="1" applyFill="1" applyBorder="1" applyAlignment="1">
      <alignment horizontal="center" vertical="center" wrapText="1"/>
    </xf>
    <xf numFmtId="49" fontId="22" fillId="15" borderId="5" xfId="0" applyNumberFormat="1" applyFont="1" applyFill="1" applyBorder="1" applyAlignment="1">
      <alignment horizontal="center" vertical="center" wrapText="1"/>
    </xf>
    <xf numFmtId="0" fontId="22" fillId="15" borderId="5" xfId="3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/>
    </xf>
    <xf numFmtId="1" fontId="12" fillId="15" borderId="5" xfId="1" applyNumberFormat="1" applyFont="1" applyFill="1" applyBorder="1" applyAlignment="1">
      <alignment horizontal="center" vertical="center"/>
    </xf>
    <xf numFmtId="49" fontId="10" fillId="6" borderId="5" xfId="0" applyNumberFormat="1" applyFont="1" applyFill="1" applyBorder="1" applyAlignment="1">
      <alignment horizontal="center" vertical="center" wrapText="1"/>
    </xf>
    <xf numFmtId="0" fontId="8" fillId="11" borderId="5" xfId="5" applyFont="1" applyFill="1" applyBorder="1" applyAlignment="1">
      <alignment horizontal="center" vertical="center" wrapText="1"/>
    </xf>
    <xf numFmtId="166" fontId="9" fillId="4" borderId="4" xfId="1" applyNumberFormat="1" applyFont="1" applyFill="1" applyBorder="1" applyAlignment="1">
      <alignment horizontal="center" vertical="center" wrapText="1"/>
    </xf>
    <xf numFmtId="166" fontId="9" fillId="6" borderId="5" xfId="0" applyNumberFormat="1" applyFont="1" applyFill="1" applyBorder="1" applyAlignment="1">
      <alignment horizontal="center" vertical="center" wrapText="1"/>
    </xf>
    <xf numFmtId="166" fontId="9" fillId="6" borderId="5" xfId="1" applyNumberFormat="1" applyFont="1" applyFill="1" applyBorder="1" applyAlignment="1">
      <alignment horizontal="center" vertical="center" wrapText="1"/>
    </xf>
    <xf numFmtId="166" fontId="9" fillId="7" borderId="5" xfId="1" applyNumberFormat="1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center" vertical="center"/>
    </xf>
    <xf numFmtId="166" fontId="9" fillId="6" borderId="7" xfId="0" applyNumberFormat="1" applyFont="1" applyFill="1" applyBorder="1" applyAlignment="1">
      <alignment horizontal="center" vertical="center"/>
    </xf>
    <xf numFmtId="166" fontId="9" fillId="9" borderId="5" xfId="5" applyNumberFormat="1" applyFont="1" applyFill="1" applyBorder="1" applyAlignment="1">
      <alignment horizontal="center" vertical="center" wrapText="1"/>
    </xf>
    <xf numFmtId="166" fontId="9" fillId="9" borderId="7" xfId="0" applyNumberFormat="1" applyFont="1" applyFill="1" applyBorder="1" applyAlignment="1">
      <alignment horizontal="center" vertical="center" wrapText="1"/>
    </xf>
    <xf numFmtId="166" fontId="9" fillId="9" borderId="5" xfId="0" applyNumberFormat="1" applyFont="1" applyFill="1" applyBorder="1" applyAlignment="1">
      <alignment horizontal="center" vertical="center" wrapText="1"/>
    </xf>
    <xf numFmtId="166" fontId="9" fillId="11" borderId="7" xfId="5" applyNumberFormat="1" applyFont="1" applyFill="1" applyBorder="1" applyAlignment="1">
      <alignment horizontal="center" vertical="center" wrapText="1"/>
    </xf>
    <xf numFmtId="166" fontId="9" fillId="11" borderId="10" xfId="5" applyNumberFormat="1" applyFont="1" applyFill="1" applyBorder="1" applyAlignment="1">
      <alignment horizontal="center" vertical="center" wrapText="1"/>
    </xf>
    <xf numFmtId="166" fontId="9" fillId="11" borderId="5" xfId="1" applyNumberFormat="1" applyFont="1" applyFill="1" applyBorder="1" applyAlignment="1">
      <alignment horizontal="center" vertical="center" wrapText="1"/>
    </xf>
    <xf numFmtId="166" fontId="9" fillId="14" borderId="5" xfId="5" applyNumberFormat="1" applyFont="1" applyFill="1" applyBorder="1" applyAlignment="1">
      <alignment horizontal="center" vertical="center" wrapText="1"/>
    </xf>
    <xf numFmtId="166" fontId="9" fillId="14" borderId="7" xfId="0" applyNumberFormat="1" applyFont="1" applyFill="1" applyBorder="1" applyAlignment="1">
      <alignment horizontal="center" vertical="center"/>
    </xf>
    <xf numFmtId="166" fontId="9" fillId="15" borderId="5" xfId="1" applyNumberFormat="1" applyFont="1" applyFill="1" applyBorder="1" applyAlignment="1">
      <alignment horizontal="center" vertical="center" wrapText="1"/>
    </xf>
    <xf numFmtId="166" fontId="9" fillId="15" borderId="7" xfId="1" applyNumberFormat="1" applyFont="1" applyFill="1" applyBorder="1" applyAlignment="1">
      <alignment horizontal="center" vertical="center" wrapText="1"/>
    </xf>
    <xf numFmtId="166" fontId="9" fillId="16" borderId="5" xfId="1" applyNumberFormat="1" applyFont="1" applyFill="1" applyBorder="1" applyAlignment="1">
      <alignment horizontal="center" vertical="center" wrapText="1"/>
    </xf>
    <xf numFmtId="166" fontId="9" fillId="16" borderId="7" xfId="0" applyNumberFormat="1" applyFont="1" applyFill="1" applyBorder="1" applyAlignment="1">
      <alignment horizontal="center" vertical="center"/>
    </xf>
    <xf numFmtId="166" fontId="9" fillId="17" borderId="5" xfId="1" applyNumberFormat="1" applyFont="1" applyFill="1" applyBorder="1" applyAlignment="1">
      <alignment horizontal="center" vertical="center" wrapText="1"/>
    </xf>
    <xf numFmtId="166" fontId="9" fillId="17" borderId="7" xfId="0" applyNumberFormat="1" applyFont="1" applyFill="1" applyBorder="1" applyAlignment="1">
      <alignment horizontal="center" vertical="center"/>
    </xf>
    <xf numFmtId="166" fontId="9" fillId="18" borderId="5" xfId="1" applyNumberFormat="1" applyFont="1" applyFill="1" applyBorder="1" applyAlignment="1">
      <alignment horizontal="center" vertical="center" wrapText="1"/>
    </xf>
    <xf numFmtId="166" fontId="9" fillId="18" borderId="7" xfId="5" applyNumberFormat="1" applyFont="1" applyFill="1" applyBorder="1" applyAlignment="1">
      <alignment horizontal="center" vertical="center" wrapText="1"/>
    </xf>
    <xf numFmtId="166" fontId="9" fillId="18" borderId="14" xfId="1" applyNumberFormat="1" applyFont="1" applyFill="1" applyBorder="1" applyAlignment="1">
      <alignment horizontal="center" vertical="center" wrapText="1"/>
    </xf>
    <xf numFmtId="166" fontId="9" fillId="18" borderId="5" xfId="5" applyNumberFormat="1" applyFont="1" applyFill="1" applyBorder="1" applyAlignment="1">
      <alignment horizontal="center" vertical="center" wrapText="1"/>
    </xf>
    <xf numFmtId="166" fontId="9" fillId="19" borderId="7" xfId="0" applyNumberFormat="1" applyFont="1" applyFill="1" applyBorder="1" applyAlignment="1">
      <alignment horizontal="center" vertical="center"/>
    </xf>
    <xf numFmtId="0" fontId="9" fillId="16" borderId="5" xfId="3" applyFont="1" applyFill="1" applyBorder="1" applyAlignment="1">
      <alignment horizontal="center" vertical="center" wrapText="1"/>
    </xf>
    <xf numFmtId="0" fontId="8" fillId="16" borderId="5" xfId="3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 wrapText="1"/>
    </xf>
    <xf numFmtId="3" fontId="8" fillId="16" borderId="5" xfId="1" applyNumberFormat="1" applyFont="1" applyFill="1" applyBorder="1" applyAlignment="1">
      <alignment horizontal="center" vertical="center" wrapText="1"/>
    </xf>
    <xf numFmtId="165" fontId="8" fillId="16" borderId="9" xfId="0" applyNumberFormat="1" applyFont="1" applyFill="1" applyBorder="1" applyAlignment="1">
      <alignment horizontal="center" vertical="center"/>
    </xf>
    <xf numFmtId="0" fontId="8" fillId="17" borderId="5" xfId="4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14" borderId="5" xfId="5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3" fontId="8" fillId="14" borderId="7" xfId="0" applyNumberFormat="1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 wrapText="1"/>
    </xf>
    <xf numFmtId="171" fontId="8" fillId="14" borderId="5" xfId="0" applyNumberFormat="1" applyFont="1" applyFill="1" applyBorder="1" applyAlignment="1">
      <alignment horizontal="center" vertical="center" wrapText="1"/>
    </xf>
    <xf numFmtId="49" fontId="9" fillId="9" borderId="5" xfId="6" applyNumberFormat="1" applyFont="1" applyFill="1" applyBorder="1" applyAlignment="1">
      <alignment horizontal="center" vertical="center"/>
    </xf>
    <xf numFmtId="171" fontId="8" fillId="9" borderId="5" xfId="0" applyNumberFormat="1" applyFont="1" applyFill="1" applyBorder="1" applyAlignment="1">
      <alignment horizontal="center" vertical="center" wrapText="1"/>
    </xf>
    <xf numFmtId="3" fontId="8" fillId="9" borderId="7" xfId="6" applyNumberFormat="1" applyFont="1" applyFill="1" applyBorder="1" applyAlignment="1">
      <alignment horizontal="center" vertical="center"/>
    </xf>
    <xf numFmtId="49" fontId="49" fillId="16" borderId="5" xfId="0" applyNumberFormat="1" applyFont="1" applyFill="1" applyBorder="1" applyAlignment="1">
      <alignment horizontal="center" vertical="center"/>
    </xf>
    <xf numFmtId="49" fontId="49" fillId="17" borderId="5" xfId="0" applyNumberFormat="1" applyFont="1" applyFill="1" applyBorder="1" applyAlignment="1">
      <alignment horizontal="center" vertical="center"/>
    </xf>
    <xf numFmtId="3" fontId="46" fillId="17" borderId="7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6" fontId="9" fillId="11" borderId="7" xfId="5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wrapText="1"/>
    </xf>
    <xf numFmtId="166" fontId="9" fillId="14" borderId="7" xfId="5" applyNumberFormat="1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wrapText="1"/>
    </xf>
    <xf numFmtId="0" fontId="12" fillId="15" borderId="8" xfId="0" applyFont="1" applyFill="1" applyBorder="1" applyAlignment="1">
      <alignment horizontal="center" vertical="center" wrapText="1"/>
    </xf>
    <xf numFmtId="166" fontId="9" fillId="15" borderId="7" xfId="1" applyNumberFormat="1" applyFont="1" applyFill="1" applyBorder="1" applyAlignment="1">
      <alignment horizontal="center" vertical="center" wrapText="1"/>
    </xf>
    <xf numFmtId="166" fontId="9" fillId="18" borderId="7" xfId="5" applyNumberFormat="1" applyFont="1" applyFill="1" applyBorder="1" applyAlignment="1">
      <alignment horizontal="center" vertical="center" wrapText="1"/>
    </xf>
  </cellXfs>
  <cellStyles count="8">
    <cellStyle name="Dziesiętny" xfId="1" builtinId="3"/>
    <cellStyle name="Dziesiętny_new energie" xfId="7" xr:uid="{E1F90BDA-BB07-4339-B700-4F442B704C96}"/>
    <cellStyle name="Normalny" xfId="0" builtinId="0"/>
    <cellStyle name="Normalny 2" xfId="6" xr:uid="{7BD12328-07D8-45D9-8674-482618B4605B}"/>
    <cellStyle name="Normalny_new energie" xfId="3" xr:uid="{4CB2AC0A-AF6C-435F-97B4-70345E8F8695}"/>
    <cellStyle name="Normalny_panel heaters" xfId="4" xr:uid="{53B1EBB1-5FC8-4A0F-A03C-585EDF13EA6E}"/>
    <cellStyle name="Normalny_PREV CHAUFFE-EAU 2009" xfId="5" xr:uid="{512FCF24-9494-4807-8FD4-219C02D92367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79366</xdr:rowOff>
    </xdr:from>
    <xdr:to>
      <xdr:col>3</xdr:col>
      <xdr:colOff>493402</xdr:colOff>
      <xdr:row>1</xdr:row>
      <xdr:rowOff>338331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80F193E-6C8C-15F3-C9B8-D283D547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9366"/>
          <a:ext cx="3065152" cy="1182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5F8C-68D6-4F2C-A523-54DB892A6594}">
  <sheetPr>
    <pageSetUpPr fitToPage="1"/>
  </sheetPr>
  <dimension ref="A1:T638"/>
  <sheetViews>
    <sheetView tabSelected="1" view="pageBreakPreview" topLeftCell="B1" zoomScale="80" zoomScaleNormal="80" zoomScaleSheetLayoutView="80" workbookViewId="0">
      <pane ySplit="2805" topLeftCell="A501" activePane="bottomLeft"/>
      <selection activeCell="H579" sqref="H579"/>
      <selection pane="bottomLeft" activeCell="G500" sqref="G500"/>
    </sheetView>
  </sheetViews>
  <sheetFormatPr defaultColWidth="44.140625" defaultRowHeight="18.75"/>
  <cols>
    <col min="1" max="1" width="12" style="290" bestFit="1" customWidth="1"/>
    <col min="2" max="2" width="13.28515625" style="290" customWidth="1"/>
    <col min="3" max="3" width="14.7109375" style="291" customWidth="1"/>
    <col min="4" max="4" width="66.85546875" style="292" customWidth="1"/>
    <col min="5" max="6" width="12.140625" style="292" customWidth="1"/>
    <col min="7" max="7" width="23.28515625" bestFit="1" customWidth="1"/>
    <col min="8" max="8" width="25.5703125" bestFit="1" customWidth="1"/>
    <col min="9" max="9" width="15.5703125" customWidth="1"/>
    <col min="10" max="10" width="12.85546875" customWidth="1"/>
    <col min="11" max="11" width="11.5703125" customWidth="1"/>
    <col min="12" max="12" width="12" customWidth="1"/>
    <col min="13" max="13" width="11.5703125" customWidth="1"/>
    <col min="14" max="14" width="15.5703125" style="290" customWidth="1"/>
    <col min="15" max="15" width="16.7109375" style="322" customWidth="1"/>
    <col min="16" max="16" width="16.7109375" style="331" customWidth="1"/>
    <col min="17" max="19" width="0.5703125" customWidth="1"/>
  </cols>
  <sheetData>
    <row r="1" spans="1:20" ht="72.75" customHeight="1">
      <c r="A1" s="1"/>
      <c r="B1" s="1"/>
      <c r="C1" s="2"/>
      <c r="D1" s="420" t="s">
        <v>476</v>
      </c>
      <c r="E1" s="420"/>
      <c r="F1" s="420"/>
      <c r="G1" s="420"/>
      <c r="H1" s="420"/>
      <c r="I1" s="420"/>
      <c r="J1" s="3"/>
      <c r="K1" s="3"/>
      <c r="L1" s="3"/>
      <c r="M1" s="3"/>
      <c r="N1" s="1"/>
      <c r="O1" s="315"/>
      <c r="P1" s="323"/>
    </row>
    <row r="2" spans="1:20" ht="31.5">
      <c r="A2" s="293"/>
      <c r="B2" s="293"/>
      <c r="C2" s="294"/>
      <c r="D2" s="295"/>
      <c r="E2" s="295"/>
      <c r="F2" s="295"/>
      <c r="G2" s="296"/>
      <c r="H2" s="296"/>
      <c r="I2" s="296"/>
      <c r="J2" s="296"/>
      <c r="K2" s="296"/>
      <c r="L2" s="296"/>
      <c r="M2" s="296"/>
      <c r="N2" s="365" t="s">
        <v>478</v>
      </c>
      <c r="O2" s="316"/>
      <c r="P2" s="324"/>
      <c r="Q2" s="297"/>
      <c r="R2" s="297"/>
      <c r="S2" s="297"/>
      <c r="T2" s="297"/>
    </row>
    <row r="3" spans="1:20" ht="15.75" customHeight="1">
      <c r="A3" s="421" t="s">
        <v>0</v>
      </c>
      <c r="B3" s="421" t="s">
        <v>1</v>
      </c>
      <c r="C3" s="423" t="s">
        <v>2</v>
      </c>
      <c r="D3" s="425" t="s">
        <v>3</v>
      </c>
      <c r="E3" s="427" t="s">
        <v>4</v>
      </c>
      <c r="F3" s="427" t="s">
        <v>5</v>
      </c>
      <c r="G3" s="429" t="s">
        <v>6</v>
      </c>
      <c r="H3" s="429" t="s">
        <v>7</v>
      </c>
      <c r="I3" s="421" t="s">
        <v>8</v>
      </c>
      <c r="J3" s="432" t="s">
        <v>9</v>
      </c>
      <c r="K3" s="432"/>
      <c r="L3" s="432"/>
      <c r="M3" s="432"/>
      <c r="N3" s="421" t="s">
        <v>10</v>
      </c>
      <c r="O3" s="433" t="s">
        <v>11</v>
      </c>
      <c r="P3" s="429" t="s">
        <v>12</v>
      </c>
    </row>
    <row r="4" spans="1:20" s="5" customFormat="1" ht="39.950000000000003" customHeight="1">
      <c r="A4" s="422"/>
      <c r="B4" s="422"/>
      <c r="C4" s="424"/>
      <c r="D4" s="426"/>
      <c r="E4" s="428"/>
      <c r="F4" s="428"/>
      <c r="G4" s="430"/>
      <c r="H4" s="430"/>
      <c r="I4" s="422"/>
      <c r="J4" s="4" t="s">
        <v>13</v>
      </c>
      <c r="K4" s="4" t="s">
        <v>14</v>
      </c>
      <c r="L4" s="4" t="s">
        <v>15</v>
      </c>
      <c r="M4" s="4" t="s">
        <v>16</v>
      </c>
      <c r="N4" s="422"/>
      <c r="O4" s="434"/>
      <c r="P4" s="430"/>
    </row>
    <row r="5" spans="1:20" s="5" customFormat="1" ht="69.95" customHeight="1">
      <c r="A5" s="6">
        <v>1</v>
      </c>
      <c r="B5" s="6" t="s">
        <v>17</v>
      </c>
      <c r="C5" s="7" t="s">
        <v>18</v>
      </c>
      <c r="D5" s="8" t="s">
        <v>19</v>
      </c>
      <c r="E5" s="9" t="s">
        <v>20</v>
      </c>
      <c r="F5" s="9" t="s">
        <v>20</v>
      </c>
      <c r="G5" s="8" t="s">
        <v>21</v>
      </c>
      <c r="H5" s="10">
        <v>3410530024495</v>
      </c>
      <c r="I5" s="6" t="s">
        <v>22</v>
      </c>
      <c r="J5" s="6">
        <v>172</v>
      </c>
      <c r="K5" s="6">
        <v>72</v>
      </c>
      <c r="L5" s="10">
        <v>16</v>
      </c>
      <c r="M5" s="6">
        <v>0.5</v>
      </c>
      <c r="N5" s="332">
        <f>M5*$N$2</f>
        <v>0.245</v>
      </c>
      <c r="O5" s="375">
        <v>750</v>
      </c>
      <c r="P5" s="379">
        <f t="shared" ref="P5:P16" si="0">O5*$Q$5</f>
        <v>922.5</v>
      </c>
      <c r="Q5" s="11">
        <v>1.23</v>
      </c>
    </row>
    <row r="6" spans="1:20" s="5" customFormat="1" ht="69.95" customHeight="1">
      <c r="A6" s="6">
        <v>2</v>
      </c>
      <c r="B6" s="12" t="s">
        <v>17</v>
      </c>
      <c r="C6" s="371" t="s">
        <v>504</v>
      </c>
      <c r="D6" s="14" t="s">
        <v>550</v>
      </c>
      <c r="E6" s="15" t="s">
        <v>20</v>
      </c>
      <c r="F6" s="15" t="s">
        <v>20</v>
      </c>
      <c r="G6" s="8" t="s">
        <v>21</v>
      </c>
      <c r="H6" s="16">
        <v>3410530031752</v>
      </c>
      <c r="I6" s="12" t="s">
        <v>23</v>
      </c>
      <c r="J6" s="12">
        <v>135</v>
      </c>
      <c r="K6" s="12">
        <v>70</v>
      </c>
      <c r="L6" s="16">
        <v>22</v>
      </c>
      <c r="M6" s="12">
        <v>0.5</v>
      </c>
      <c r="N6" s="332">
        <f t="shared" ref="N6:N62" si="1">M6*$N$2</f>
        <v>0.245</v>
      </c>
      <c r="O6" s="375">
        <v>275</v>
      </c>
      <c r="P6" s="379">
        <f t="shared" si="0"/>
        <v>338.25</v>
      </c>
    </row>
    <row r="7" spans="1:20" s="5" customFormat="1" ht="69.75" customHeight="1">
      <c r="A7" s="12">
        <f t="shared" ref="A7:A69" si="2">A6+1</f>
        <v>3</v>
      </c>
      <c r="B7" s="12" t="s">
        <v>17</v>
      </c>
      <c r="C7" s="13" t="s">
        <v>24</v>
      </c>
      <c r="D7" s="17" t="s">
        <v>718</v>
      </c>
      <c r="E7" s="18" t="s">
        <v>20</v>
      </c>
      <c r="F7" s="18" t="s">
        <v>20</v>
      </c>
      <c r="G7" s="8" t="s">
        <v>21</v>
      </c>
      <c r="H7" s="16">
        <v>3410530742313</v>
      </c>
      <c r="I7" s="12" t="s">
        <v>23</v>
      </c>
      <c r="J7" s="14">
        <v>100</v>
      </c>
      <c r="K7" s="14">
        <v>100</v>
      </c>
      <c r="L7" s="19">
        <v>25</v>
      </c>
      <c r="M7" s="14">
        <v>0.5</v>
      </c>
      <c r="N7" s="332">
        <f t="shared" si="1"/>
        <v>0.245</v>
      </c>
      <c r="O7" s="375">
        <v>499</v>
      </c>
      <c r="P7" s="379">
        <f t="shared" si="0"/>
        <v>613.77</v>
      </c>
    </row>
    <row r="8" spans="1:20" s="5" customFormat="1" ht="69.75" customHeight="1">
      <c r="A8" s="12">
        <f t="shared" si="2"/>
        <v>4</v>
      </c>
      <c r="B8" s="12" t="s">
        <v>17</v>
      </c>
      <c r="C8" s="13" t="s">
        <v>26</v>
      </c>
      <c r="D8" s="17" t="s">
        <v>654</v>
      </c>
      <c r="E8" s="18" t="s">
        <v>20</v>
      </c>
      <c r="F8" s="18" t="s">
        <v>20</v>
      </c>
      <c r="G8" s="8" t="s">
        <v>21</v>
      </c>
      <c r="H8" s="16">
        <v>3410530742139</v>
      </c>
      <c r="I8" s="16" t="s">
        <v>27</v>
      </c>
      <c r="J8" s="14">
        <v>150</v>
      </c>
      <c r="K8" s="14">
        <v>80</v>
      </c>
      <c r="L8" s="20">
        <v>50</v>
      </c>
      <c r="M8" s="14">
        <v>1</v>
      </c>
      <c r="N8" s="332">
        <f t="shared" si="1"/>
        <v>0.49</v>
      </c>
      <c r="O8" s="375">
        <v>500</v>
      </c>
      <c r="P8" s="379">
        <f t="shared" si="0"/>
        <v>615</v>
      </c>
    </row>
    <row r="9" spans="1:20" s="5" customFormat="1" ht="69.75" customHeight="1">
      <c r="A9" s="12">
        <f t="shared" si="2"/>
        <v>5</v>
      </c>
      <c r="B9" s="12" t="s">
        <v>17</v>
      </c>
      <c r="C9" s="13" t="s">
        <v>28</v>
      </c>
      <c r="D9" s="17" t="s">
        <v>867</v>
      </c>
      <c r="E9" s="18" t="s">
        <v>20</v>
      </c>
      <c r="F9" s="18" t="s">
        <v>20</v>
      </c>
      <c r="G9" s="8" t="s">
        <v>21</v>
      </c>
      <c r="H9" s="16">
        <v>3410530742146</v>
      </c>
      <c r="I9" s="16" t="s">
        <v>27</v>
      </c>
      <c r="J9" s="14">
        <v>150</v>
      </c>
      <c r="K9" s="14">
        <v>80</v>
      </c>
      <c r="L9" s="20">
        <v>50</v>
      </c>
      <c r="M9" s="14">
        <v>1</v>
      </c>
      <c r="N9" s="332">
        <f t="shared" si="1"/>
        <v>0.49</v>
      </c>
      <c r="O9" s="375">
        <v>550</v>
      </c>
      <c r="P9" s="379">
        <f t="shared" si="0"/>
        <v>676.5</v>
      </c>
    </row>
    <row r="10" spans="1:20" s="5" customFormat="1" ht="69.75" customHeight="1">
      <c r="A10" s="12">
        <f t="shared" si="2"/>
        <v>6</v>
      </c>
      <c r="B10" s="12" t="s">
        <v>17</v>
      </c>
      <c r="C10" s="13" t="s">
        <v>29</v>
      </c>
      <c r="D10" s="17" t="s">
        <v>551</v>
      </c>
      <c r="E10" s="18" t="s">
        <v>20</v>
      </c>
      <c r="F10" s="18" t="s">
        <v>20</v>
      </c>
      <c r="G10" s="8" t="s">
        <v>21</v>
      </c>
      <c r="H10" s="16" t="s">
        <v>30</v>
      </c>
      <c r="I10" s="21">
        <v>90321020</v>
      </c>
      <c r="J10" s="14">
        <v>87</v>
      </c>
      <c r="K10" s="14">
        <v>87</v>
      </c>
      <c r="L10" s="20">
        <v>22</v>
      </c>
      <c r="M10" s="14">
        <v>0.5</v>
      </c>
      <c r="N10" s="332">
        <f t="shared" si="1"/>
        <v>0.245</v>
      </c>
      <c r="O10" s="375">
        <v>400</v>
      </c>
      <c r="P10" s="379">
        <f t="shared" si="0"/>
        <v>492</v>
      </c>
    </row>
    <row r="11" spans="1:20" s="5" customFormat="1" ht="69.75" customHeight="1">
      <c r="A11" s="12">
        <f t="shared" si="2"/>
        <v>7</v>
      </c>
      <c r="B11" s="12" t="s">
        <v>17</v>
      </c>
      <c r="C11" s="13" t="s">
        <v>31</v>
      </c>
      <c r="D11" s="17" t="s">
        <v>571</v>
      </c>
      <c r="E11" s="18" t="s">
        <v>20</v>
      </c>
      <c r="F11" s="18" t="s">
        <v>20</v>
      </c>
      <c r="G11" s="8" t="s">
        <v>21</v>
      </c>
      <c r="H11" s="16">
        <v>3116370745131</v>
      </c>
      <c r="I11" s="21">
        <v>90321020</v>
      </c>
      <c r="J11" s="14">
        <v>87</v>
      </c>
      <c r="K11" s="14">
        <v>87</v>
      </c>
      <c r="L11" s="20">
        <v>22</v>
      </c>
      <c r="M11" s="14">
        <v>1</v>
      </c>
      <c r="N11" s="332">
        <f t="shared" si="1"/>
        <v>0.49</v>
      </c>
      <c r="O11" s="375">
        <v>750</v>
      </c>
      <c r="P11" s="379">
        <f t="shared" si="0"/>
        <v>922.5</v>
      </c>
    </row>
    <row r="12" spans="1:20" s="5" customFormat="1" ht="69.95" customHeight="1">
      <c r="A12" s="12">
        <f t="shared" si="2"/>
        <v>8</v>
      </c>
      <c r="B12" s="12" t="s">
        <v>17</v>
      </c>
      <c r="C12" s="13" t="s">
        <v>487</v>
      </c>
      <c r="D12" s="17" t="s">
        <v>866</v>
      </c>
      <c r="E12" s="18" t="s">
        <v>20</v>
      </c>
      <c r="F12" s="18" t="s">
        <v>20</v>
      </c>
      <c r="G12" s="8" t="s">
        <v>166</v>
      </c>
      <c r="H12" s="16">
        <v>3116370749122</v>
      </c>
      <c r="I12" s="8" t="s">
        <v>27</v>
      </c>
      <c r="J12" s="8">
        <v>55</v>
      </c>
      <c r="K12" s="8">
        <v>140</v>
      </c>
      <c r="L12" s="8">
        <v>180</v>
      </c>
      <c r="M12" s="14">
        <v>0.5</v>
      </c>
      <c r="N12" s="332">
        <f t="shared" si="1"/>
        <v>0.245</v>
      </c>
      <c r="O12" s="375">
        <v>400</v>
      </c>
      <c r="P12" s="379">
        <f t="shared" si="0"/>
        <v>492</v>
      </c>
      <c r="Q12" s="137"/>
    </row>
    <row r="13" spans="1:20" s="5" customFormat="1" ht="69.95" customHeight="1">
      <c r="A13" s="12">
        <f t="shared" si="2"/>
        <v>9</v>
      </c>
      <c r="B13" s="12" t="s">
        <v>17</v>
      </c>
      <c r="C13" s="13" t="s">
        <v>488</v>
      </c>
      <c r="D13" s="361" t="s">
        <v>652</v>
      </c>
      <c r="E13" s="18" t="s">
        <v>20</v>
      </c>
      <c r="F13" s="18" t="s">
        <v>20</v>
      </c>
      <c r="G13" s="8" t="s">
        <v>166</v>
      </c>
      <c r="H13" s="16">
        <v>3116370749139</v>
      </c>
      <c r="I13" s="8" t="s">
        <v>27</v>
      </c>
      <c r="J13" s="8">
        <v>55</v>
      </c>
      <c r="K13" s="8">
        <v>140</v>
      </c>
      <c r="L13" s="8">
        <v>180</v>
      </c>
      <c r="M13" s="14">
        <v>0.5</v>
      </c>
      <c r="N13" s="332">
        <f t="shared" si="1"/>
        <v>0.245</v>
      </c>
      <c r="O13" s="375">
        <v>450</v>
      </c>
      <c r="P13" s="379">
        <f t="shared" si="0"/>
        <v>553.5</v>
      </c>
      <c r="Q13" s="137"/>
    </row>
    <row r="14" spans="1:20" s="5" customFormat="1" ht="69.75" customHeight="1">
      <c r="A14" s="12">
        <f t="shared" si="2"/>
        <v>10</v>
      </c>
      <c r="B14" s="12" t="s">
        <v>32</v>
      </c>
      <c r="C14" s="13" t="s">
        <v>868</v>
      </c>
      <c r="D14" s="17" t="s">
        <v>33</v>
      </c>
      <c r="E14" s="18" t="s">
        <v>20</v>
      </c>
      <c r="F14" s="18" t="s">
        <v>20</v>
      </c>
      <c r="G14" s="8" t="s">
        <v>21</v>
      </c>
      <c r="H14" s="16">
        <v>5400891003763</v>
      </c>
      <c r="I14" s="21">
        <v>90329000</v>
      </c>
      <c r="J14" s="14">
        <v>90</v>
      </c>
      <c r="K14" s="14">
        <v>138</v>
      </c>
      <c r="L14" s="20">
        <v>28</v>
      </c>
      <c r="M14" s="14">
        <v>0.5</v>
      </c>
      <c r="N14" s="332">
        <f t="shared" si="1"/>
        <v>0.245</v>
      </c>
      <c r="O14" s="375">
        <v>1022.9692200000001</v>
      </c>
      <c r="P14" s="379">
        <f t="shared" si="0"/>
        <v>1258.2521406000001</v>
      </c>
    </row>
    <row r="15" spans="1:20" s="5" customFormat="1" ht="69.75" customHeight="1">
      <c r="A15" s="12">
        <f t="shared" si="2"/>
        <v>11</v>
      </c>
      <c r="B15" s="12" t="s">
        <v>32</v>
      </c>
      <c r="C15" s="13">
        <v>784411</v>
      </c>
      <c r="D15" s="17" t="s">
        <v>34</v>
      </c>
      <c r="E15" s="18" t="s">
        <v>20</v>
      </c>
      <c r="F15" s="18" t="s">
        <v>20</v>
      </c>
      <c r="G15" s="8" t="s">
        <v>21</v>
      </c>
      <c r="H15" s="16">
        <v>5400891003749</v>
      </c>
      <c r="I15" s="21">
        <v>90329000</v>
      </c>
      <c r="J15" s="14">
        <v>90</v>
      </c>
      <c r="K15" s="14">
        <v>138</v>
      </c>
      <c r="L15" s="20">
        <v>28</v>
      </c>
      <c r="M15" s="14">
        <v>1</v>
      </c>
      <c r="N15" s="332">
        <f t="shared" si="1"/>
        <v>0.49</v>
      </c>
      <c r="O15" s="375">
        <v>2809.2969840000001</v>
      </c>
      <c r="P15" s="379">
        <f t="shared" si="0"/>
        <v>3455.4352903200001</v>
      </c>
    </row>
    <row r="16" spans="1:20" s="5" customFormat="1" ht="69.75" customHeight="1">
      <c r="A16" s="12">
        <f t="shared" si="2"/>
        <v>12</v>
      </c>
      <c r="B16" s="12" t="s">
        <v>32</v>
      </c>
      <c r="C16" s="13">
        <v>784412</v>
      </c>
      <c r="D16" s="17" t="s">
        <v>604</v>
      </c>
      <c r="E16" s="18" t="s">
        <v>20</v>
      </c>
      <c r="F16" s="18" t="s">
        <v>20</v>
      </c>
      <c r="G16" s="8" t="s">
        <v>21</v>
      </c>
      <c r="H16" s="16">
        <v>5400891003756</v>
      </c>
      <c r="I16" s="21">
        <v>90329000</v>
      </c>
      <c r="J16" s="14">
        <v>144</v>
      </c>
      <c r="K16" s="14">
        <v>96</v>
      </c>
      <c r="L16" s="20">
        <v>75</v>
      </c>
      <c r="M16" s="14">
        <v>0.5</v>
      </c>
      <c r="N16" s="332">
        <f t="shared" si="1"/>
        <v>0.245</v>
      </c>
      <c r="O16" s="375">
        <v>1138</v>
      </c>
      <c r="P16" s="379">
        <f t="shared" si="0"/>
        <v>1399.74</v>
      </c>
    </row>
    <row r="17" spans="1:16" s="5" customFormat="1" ht="69.75" customHeight="1">
      <c r="A17" s="12">
        <f t="shared" si="2"/>
        <v>13</v>
      </c>
      <c r="B17" s="12" t="s">
        <v>35</v>
      </c>
      <c r="C17" s="13">
        <v>645864</v>
      </c>
      <c r="D17" s="17" t="s">
        <v>36</v>
      </c>
      <c r="E17" s="18" t="s">
        <v>20</v>
      </c>
      <c r="F17" s="18" t="s">
        <v>20</v>
      </c>
      <c r="G17" s="8" t="s">
        <v>21</v>
      </c>
      <c r="H17" s="16">
        <v>8718403862997</v>
      </c>
      <c r="I17" s="21">
        <v>90328900</v>
      </c>
      <c r="J17" s="14">
        <v>83</v>
      </c>
      <c r="K17" s="14">
        <v>80</v>
      </c>
      <c r="L17" s="20">
        <v>28</v>
      </c>
      <c r="M17" s="14">
        <v>0.1</v>
      </c>
      <c r="N17" s="332">
        <f t="shared" si="1"/>
        <v>4.9000000000000002E-2</v>
      </c>
      <c r="O17" s="375">
        <f>O382</f>
        <v>400</v>
      </c>
      <c r="P17" s="379">
        <f t="shared" ref="P17:P51" si="3">O17*$Q$5</f>
        <v>492</v>
      </c>
    </row>
    <row r="18" spans="1:16" s="5" customFormat="1" ht="69.75" customHeight="1">
      <c r="A18" s="12">
        <f t="shared" si="2"/>
        <v>14</v>
      </c>
      <c r="B18" s="12" t="s">
        <v>35</v>
      </c>
      <c r="C18" s="13">
        <v>645867</v>
      </c>
      <c r="D18" s="17" t="s">
        <v>37</v>
      </c>
      <c r="E18" s="18" t="s">
        <v>20</v>
      </c>
      <c r="F18" s="18" t="s">
        <v>20</v>
      </c>
      <c r="G18" s="8" t="s">
        <v>21</v>
      </c>
      <c r="H18" s="16">
        <v>8718403863369</v>
      </c>
      <c r="I18" s="21">
        <v>90328900</v>
      </c>
      <c r="J18" s="14">
        <v>55</v>
      </c>
      <c r="K18" s="14">
        <v>55</v>
      </c>
      <c r="L18" s="20">
        <v>35</v>
      </c>
      <c r="M18" s="14">
        <v>0.2</v>
      </c>
      <c r="N18" s="332">
        <f t="shared" si="1"/>
        <v>9.8000000000000004E-2</v>
      </c>
      <c r="O18" s="375">
        <f>O383</f>
        <v>750</v>
      </c>
      <c r="P18" s="379">
        <f t="shared" si="3"/>
        <v>922.5</v>
      </c>
    </row>
    <row r="19" spans="1:16" s="5" customFormat="1" ht="69.75" customHeight="1">
      <c r="A19" s="12">
        <f t="shared" si="2"/>
        <v>15</v>
      </c>
      <c r="B19" s="12" t="s">
        <v>35</v>
      </c>
      <c r="C19" s="13">
        <v>646186</v>
      </c>
      <c r="D19" s="17" t="s">
        <v>38</v>
      </c>
      <c r="E19" s="18" t="s">
        <v>20</v>
      </c>
      <c r="F19" s="18" t="s">
        <v>20</v>
      </c>
      <c r="G19" s="8" t="s">
        <v>21</v>
      </c>
      <c r="H19" s="16">
        <v>8718403862928</v>
      </c>
      <c r="I19" s="21">
        <v>90328900</v>
      </c>
      <c r="J19" s="14">
        <v>92</v>
      </c>
      <c r="K19" s="14">
        <v>92</v>
      </c>
      <c r="L19" s="20">
        <v>23</v>
      </c>
      <c r="M19" s="14">
        <v>0.2</v>
      </c>
      <c r="N19" s="332">
        <f t="shared" si="1"/>
        <v>9.8000000000000004E-2</v>
      </c>
      <c r="O19" s="375">
        <v>914</v>
      </c>
      <c r="P19" s="379">
        <f t="shared" si="3"/>
        <v>1124.22</v>
      </c>
    </row>
    <row r="20" spans="1:16" s="5" customFormat="1" ht="69.75" customHeight="1">
      <c r="A20" s="12">
        <f t="shared" si="2"/>
        <v>16</v>
      </c>
      <c r="B20" s="12" t="s">
        <v>35</v>
      </c>
      <c r="C20" s="13">
        <v>645865</v>
      </c>
      <c r="D20" s="17" t="s">
        <v>39</v>
      </c>
      <c r="E20" s="18" t="s">
        <v>20</v>
      </c>
      <c r="F20" s="18" t="s">
        <v>20</v>
      </c>
      <c r="G20" s="8" t="s">
        <v>21</v>
      </c>
      <c r="H20" s="16">
        <v>8718403862645</v>
      </c>
      <c r="I20" s="21">
        <v>90328900</v>
      </c>
      <c r="J20" s="14">
        <v>92</v>
      </c>
      <c r="K20" s="14">
        <v>92</v>
      </c>
      <c r="L20" s="20">
        <v>23</v>
      </c>
      <c r="M20" s="14">
        <v>0.2</v>
      </c>
      <c r="N20" s="332">
        <f t="shared" si="1"/>
        <v>9.8000000000000004E-2</v>
      </c>
      <c r="O20" s="375">
        <f>O385</f>
        <v>900</v>
      </c>
      <c r="P20" s="379">
        <f t="shared" si="3"/>
        <v>1107</v>
      </c>
    </row>
    <row r="21" spans="1:16" s="5" customFormat="1" ht="69.75" customHeight="1">
      <c r="A21" s="12">
        <f t="shared" si="2"/>
        <v>17</v>
      </c>
      <c r="B21" s="12" t="s">
        <v>35</v>
      </c>
      <c r="C21" s="13">
        <v>645866</v>
      </c>
      <c r="D21" s="17" t="s">
        <v>40</v>
      </c>
      <c r="E21" s="18" t="s">
        <v>20</v>
      </c>
      <c r="F21" s="18" t="s">
        <v>20</v>
      </c>
      <c r="G21" s="8" t="s">
        <v>21</v>
      </c>
      <c r="H21" s="16">
        <v>8718403863376</v>
      </c>
      <c r="I21" s="21">
        <v>90328900</v>
      </c>
      <c r="J21" s="14">
        <v>55</v>
      </c>
      <c r="K21" s="14">
        <v>55</v>
      </c>
      <c r="L21" s="20">
        <v>35</v>
      </c>
      <c r="M21" s="14">
        <v>0.2</v>
      </c>
      <c r="N21" s="332">
        <f t="shared" si="1"/>
        <v>9.8000000000000004E-2</v>
      </c>
      <c r="O21" s="375">
        <f>O386</f>
        <v>900</v>
      </c>
      <c r="P21" s="379">
        <f t="shared" si="3"/>
        <v>1107</v>
      </c>
    </row>
    <row r="22" spans="1:16" s="5" customFormat="1" ht="69.95" customHeight="1">
      <c r="A22" s="22">
        <v>19</v>
      </c>
      <c r="B22" s="22" t="s">
        <v>17</v>
      </c>
      <c r="C22" s="302" t="s">
        <v>286</v>
      </c>
      <c r="D22" s="303" t="s">
        <v>305</v>
      </c>
      <c r="E22" s="303" t="s">
        <v>20</v>
      </c>
      <c r="F22" s="304">
        <v>0.5</v>
      </c>
      <c r="G22" s="303" t="s">
        <v>41</v>
      </c>
      <c r="H22" s="305">
        <v>3410530024600</v>
      </c>
      <c r="I22" s="30" t="s">
        <v>42</v>
      </c>
      <c r="J22" s="27">
        <v>461</v>
      </c>
      <c r="K22" s="22">
        <v>391</v>
      </c>
      <c r="L22" s="28">
        <v>114</v>
      </c>
      <c r="M22" s="22">
        <v>3.1</v>
      </c>
      <c r="N22" s="333">
        <f t="shared" si="1"/>
        <v>1.5189999999999999</v>
      </c>
      <c r="O22" s="376">
        <v>475.17309000000006</v>
      </c>
      <c r="P22" s="380">
        <f t="shared" si="3"/>
        <v>584.46290070000009</v>
      </c>
    </row>
    <row r="23" spans="1:16" s="5" customFormat="1" ht="69.95" customHeight="1">
      <c r="A23" s="22">
        <f t="shared" si="2"/>
        <v>20</v>
      </c>
      <c r="B23" s="22" t="s">
        <v>17</v>
      </c>
      <c r="C23" s="302" t="s">
        <v>287</v>
      </c>
      <c r="D23" s="303" t="s">
        <v>306</v>
      </c>
      <c r="E23" s="303" t="s">
        <v>20</v>
      </c>
      <c r="F23" s="306">
        <v>1</v>
      </c>
      <c r="G23" s="303" t="s">
        <v>41</v>
      </c>
      <c r="H23" s="305">
        <v>3410530024617</v>
      </c>
      <c r="I23" s="30" t="s">
        <v>42</v>
      </c>
      <c r="J23" s="27">
        <v>461</v>
      </c>
      <c r="K23" s="22">
        <v>465</v>
      </c>
      <c r="L23" s="28">
        <v>114</v>
      </c>
      <c r="M23" s="22">
        <v>3.7</v>
      </c>
      <c r="N23" s="333">
        <f t="shared" si="1"/>
        <v>1.8129999999999999</v>
      </c>
      <c r="O23" s="376">
        <v>500</v>
      </c>
      <c r="P23" s="380">
        <f t="shared" si="3"/>
        <v>615</v>
      </c>
    </row>
    <row r="24" spans="1:16" s="5" customFormat="1" ht="69.95" customHeight="1">
      <c r="A24" s="22">
        <f t="shared" si="2"/>
        <v>21</v>
      </c>
      <c r="B24" s="22" t="s">
        <v>17</v>
      </c>
      <c r="C24" s="302" t="s">
        <v>288</v>
      </c>
      <c r="D24" s="303" t="s">
        <v>307</v>
      </c>
      <c r="E24" s="303" t="s">
        <v>20</v>
      </c>
      <c r="F24" s="304">
        <v>1.5</v>
      </c>
      <c r="G24" s="303" t="s">
        <v>41</v>
      </c>
      <c r="H24" s="305">
        <v>3410530024624</v>
      </c>
      <c r="I24" s="30" t="s">
        <v>42</v>
      </c>
      <c r="J24" s="27">
        <v>461</v>
      </c>
      <c r="K24" s="22">
        <v>613</v>
      </c>
      <c r="L24" s="28">
        <v>114</v>
      </c>
      <c r="M24" s="22">
        <v>4.5999999999999996</v>
      </c>
      <c r="N24" s="333">
        <f t="shared" si="1"/>
        <v>2.254</v>
      </c>
      <c r="O24" s="376">
        <v>525</v>
      </c>
      <c r="P24" s="380">
        <f t="shared" si="3"/>
        <v>645.75</v>
      </c>
    </row>
    <row r="25" spans="1:16" s="5" customFormat="1" ht="69.95" customHeight="1">
      <c r="A25" s="22">
        <f t="shared" si="2"/>
        <v>22</v>
      </c>
      <c r="B25" s="22" t="s">
        <v>17</v>
      </c>
      <c r="C25" s="302" t="s">
        <v>289</v>
      </c>
      <c r="D25" s="303" t="s">
        <v>308</v>
      </c>
      <c r="E25" s="303" t="s">
        <v>20</v>
      </c>
      <c r="F25" s="306">
        <v>2</v>
      </c>
      <c r="G25" s="303" t="s">
        <v>41</v>
      </c>
      <c r="H25" s="305">
        <v>3410530024631</v>
      </c>
      <c r="I25" s="30" t="s">
        <v>42</v>
      </c>
      <c r="J25" s="27">
        <v>461</v>
      </c>
      <c r="K25" s="22">
        <v>761</v>
      </c>
      <c r="L25" s="28">
        <v>114</v>
      </c>
      <c r="M25" s="22">
        <v>5.5</v>
      </c>
      <c r="N25" s="333">
        <f t="shared" si="1"/>
        <v>2.6949999999999998</v>
      </c>
      <c r="O25" s="376">
        <v>550</v>
      </c>
      <c r="P25" s="380">
        <f t="shared" si="3"/>
        <v>676.5</v>
      </c>
    </row>
    <row r="26" spans="1:16" s="5" customFormat="1" ht="69.95" customHeight="1">
      <c r="A26" s="22">
        <f t="shared" si="2"/>
        <v>23</v>
      </c>
      <c r="B26" s="22" t="s">
        <v>17</v>
      </c>
      <c r="C26" s="302" t="s">
        <v>290</v>
      </c>
      <c r="D26" s="303" t="s">
        <v>309</v>
      </c>
      <c r="E26" s="303" t="s">
        <v>20</v>
      </c>
      <c r="F26" s="304">
        <v>2.5</v>
      </c>
      <c r="G26" s="303" t="s">
        <v>41</v>
      </c>
      <c r="H26" s="305">
        <v>3410530024648</v>
      </c>
      <c r="I26" s="30" t="s">
        <v>42</v>
      </c>
      <c r="J26" s="27">
        <v>461</v>
      </c>
      <c r="K26" s="22">
        <v>909</v>
      </c>
      <c r="L26" s="28">
        <v>114</v>
      </c>
      <c r="M26" s="22">
        <v>6.4</v>
      </c>
      <c r="N26" s="333">
        <f t="shared" si="1"/>
        <v>3.1360000000000001</v>
      </c>
      <c r="O26" s="376">
        <v>650</v>
      </c>
      <c r="P26" s="380">
        <f t="shared" si="3"/>
        <v>799.5</v>
      </c>
    </row>
    <row r="27" spans="1:16" s="5" customFormat="1" ht="69.95" customHeight="1">
      <c r="A27" s="22">
        <f t="shared" si="2"/>
        <v>24</v>
      </c>
      <c r="B27" s="22" t="s">
        <v>17</v>
      </c>
      <c r="C27" s="302" t="s">
        <v>291</v>
      </c>
      <c r="D27" s="303" t="s">
        <v>310</v>
      </c>
      <c r="E27" s="303" t="s">
        <v>20</v>
      </c>
      <c r="F27" s="304">
        <v>0.5</v>
      </c>
      <c r="G27" s="303" t="s">
        <v>41</v>
      </c>
      <c r="H27" s="305">
        <v>3410531004908</v>
      </c>
      <c r="I27" s="30" t="s">
        <v>42</v>
      </c>
      <c r="J27" s="27">
        <v>461</v>
      </c>
      <c r="K27" s="22">
        <v>391</v>
      </c>
      <c r="L27" s="28">
        <v>114</v>
      </c>
      <c r="M27" s="22">
        <v>3.1</v>
      </c>
      <c r="N27" s="333">
        <f t="shared" si="1"/>
        <v>1.5189999999999999</v>
      </c>
      <c r="O27" s="376">
        <v>535</v>
      </c>
      <c r="P27" s="380">
        <f t="shared" si="3"/>
        <v>658.05</v>
      </c>
    </row>
    <row r="28" spans="1:16" s="5" customFormat="1" ht="69.95" customHeight="1">
      <c r="A28" s="22">
        <f t="shared" si="2"/>
        <v>25</v>
      </c>
      <c r="B28" s="22" t="s">
        <v>17</v>
      </c>
      <c r="C28" s="302" t="s">
        <v>292</v>
      </c>
      <c r="D28" s="303" t="s">
        <v>311</v>
      </c>
      <c r="E28" s="303" t="s">
        <v>20</v>
      </c>
      <c r="F28" s="306">
        <v>1</v>
      </c>
      <c r="G28" s="303" t="s">
        <v>41</v>
      </c>
      <c r="H28" s="305">
        <v>3410531004915</v>
      </c>
      <c r="I28" s="30" t="s">
        <v>42</v>
      </c>
      <c r="J28" s="27">
        <v>461</v>
      </c>
      <c r="K28" s="22">
        <v>465</v>
      </c>
      <c r="L28" s="28">
        <v>114</v>
      </c>
      <c r="M28" s="22">
        <v>3.7</v>
      </c>
      <c r="N28" s="333">
        <f t="shared" si="1"/>
        <v>1.8129999999999999</v>
      </c>
      <c r="O28" s="376">
        <v>562</v>
      </c>
      <c r="P28" s="380">
        <f t="shared" si="3"/>
        <v>691.26</v>
      </c>
    </row>
    <row r="29" spans="1:16" s="5" customFormat="1" ht="69.95" customHeight="1">
      <c r="A29" s="22">
        <f t="shared" si="2"/>
        <v>26</v>
      </c>
      <c r="B29" s="22" t="s">
        <v>17</v>
      </c>
      <c r="C29" s="302" t="s">
        <v>293</v>
      </c>
      <c r="D29" s="303" t="s">
        <v>312</v>
      </c>
      <c r="E29" s="303" t="s">
        <v>20</v>
      </c>
      <c r="F29" s="304">
        <v>1.5</v>
      </c>
      <c r="G29" s="303" t="s">
        <v>41</v>
      </c>
      <c r="H29" s="305">
        <v>3410531004922</v>
      </c>
      <c r="I29" s="30" t="s">
        <v>42</v>
      </c>
      <c r="J29" s="27">
        <v>461</v>
      </c>
      <c r="K29" s="22">
        <v>613</v>
      </c>
      <c r="L29" s="28">
        <v>114</v>
      </c>
      <c r="M29" s="22">
        <v>4.5999999999999996</v>
      </c>
      <c r="N29" s="333">
        <f t="shared" si="1"/>
        <v>2.254</v>
      </c>
      <c r="O29" s="376">
        <v>589</v>
      </c>
      <c r="P29" s="380">
        <f t="shared" si="3"/>
        <v>724.47</v>
      </c>
    </row>
    <row r="30" spans="1:16" s="5" customFormat="1" ht="69.95" customHeight="1">
      <c r="A30" s="22">
        <f t="shared" si="2"/>
        <v>27</v>
      </c>
      <c r="B30" s="22" t="s">
        <v>17</v>
      </c>
      <c r="C30" s="302" t="s">
        <v>294</v>
      </c>
      <c r="D30" s="303" t="s">
        <v>313</v>
      </c>
      <c r="E30" s="303" t="s">
        <v>20</v>
      </c>
      <c r="F30" s="306">
        <v>2</v>
      </c>
      <c r="G30" s="303" t="s">
        <v>41</v>
      </c>
      <c r="H30" s="305">
        <v>3410531004939</v>
      </c>
      <c r="I30" s="30" t="s">
        <v>42</v>
      </c>
      <c r="J30" s="27">
        <v>461</v>
      </c>
      <c r="K30" s="22">
        <v>761</v>
      </c>
      <c r="L30" s="28">
        <v>114</v>
      </c>
      <c r="M30" s="22">
        <v>5.5</v>
      </c>
      <c r="N30" s="333">
        <f t="shared" si="1"/>
        <v>2.6949999999999998</v>
      </c>
      <c r="O30" s="376">
        <v>642</v>
      </c>
      <c r="P30" s="380">
        <f t="shared" si="3"/>
        <v>789.66</v>
      </c>
    </row>
    <row r="31" spans="1:16" s="5" customFormat="1" ht="69.95" customHeight="1">
      <c r="A31" s="22">
        <f t="shared" si="2"/>
        <v>28</v>
      </c>
      <c r="B31" s="22" t="s">
        <v>17</v>
      </c>
      <c r="C31" s="302" t="s">
        <v>295</v>
      </c>
      <c r="D31" s="303" t="s">
        <v>314</v>
      </c>
      <c r="E31" s="303" t="s">
        <v>20</v>
      </c>
      <c r="F31" s="304">
        <v>2.5</v>
      </c>
      <c r="G31" s="303" t="s">
        <v>41</v>
      </c>
      <c r="H31" s="305">
        <v>3410531004946</v>
      </c>
      <c r="I31" s="30" t="s">
        <v>42</v>
      </c>
      <c r="J31" s="27">
        <v>461</v>
      </c>
      <c r="K31" s="22">
        <v>909</v>
      </c>
      <c r="L31" s="28">
        <v>114</v>
      </c>
      <c r="M31" s="22">
        <v>6.4</v>
      </c>
      <c r="N31" s="333">
        <f t="shared" si="1"/>
        <v>3.1360000000000001</v>
      </c>
      <c r="O31" s="376">
        <v>696</v>
      </c>
      <c r="P31" s="380">
        <f t="shared" si="3"/>
        <v>856.08</v>
      </c>
    </row>
    <row r="32" spans="1:16" s="5" customFormat="1" ht="69.95" customHeight="1">
      <c r="A32" s="22">
        <f t="shared" si="2"/>
        <v>29</v>
      </c>
      <c r="B32" s="22" t="s">
        <v>17</v>
      </c>
      <c r="C32" s="23" t="s">
        <v>43</v>
      </c>
      <c r="D32" s="31" t="s">
        <v>44</v>
      </c>
      <c r="E32" s="24" t="s">
        <v>20</v>
      </c>
      <c r="F32" s="32">
        <v>0.75</v>
      </c>
      <c r="G32" s="24" t="s">
        <v>41</v>
      </c>
      <c r="H32" s="33">
        <v>3410530020916</v>
      </c>
      <c r="I32" s="22" t="s">
        <v>45</v>
      </c>
      <c r="J32" s="34">
        <v>477</v>
      </c>
      <c r="K32" s="35">
        <v>527</v>
      </c>
      <c r="L32" s="22">
        <v>129</v>
      </c>
      <c r="M32" s="36">
        <v>5.2</v>
      </c>
      <c r="N32" s="333">
        <f t="shared" si="1"/>
        <v>2.548</v>
      </c>
      <c r="O32" s="377">
        <v>990</v>
      </c>
      <c r="P32" s="380">
        <f t="shared" si="3"/>
        <v>1217.7</v>
      </c>
    </row>
    <row r="33" spans="1:16" s="5" customFormat="1" ht="69.95" customHeight="1">
      <c r="A33" s="22">
        <f t="shared" si="2"/>
        <v>30</v>
      </c>
      <c r="B33" s="22" t="s">
        <v>17</v>
      </c>
      <c r="C33" s="23" t="s">
        <v>46</v>
      </c>
      <c r="D33" s="31" t="s">
        <v>47</v>
      </c>
      <c r="E33" s="24" t="s">
        <v>20</v>
      </c>
      <c r="F33" s="29">
        <v>1</v>
      </c>
      <c r="G33" s="24" t="s">
        <v>41</v>
      </c>
      <c r="H33" s="33">
        <v>3410530020923</v>
      </c>
      <c r="I33" s="22" t="s">
        <v>45</v>
      </c>
      <c r="J33" s="34">
        <v>477</v>
      </c>
      <c r="K33" s="35">
        <v>601</v>
      </c>
      <c r="L33" s="22">
        <v>129</v>
      </c>
      <c r="M33" s="36">
        <v>5.8</v>
      </c>
      <c r="N33" s="333">
        <f t="shared" si="1"/>
        <v>2.8420000000000001</v>
      </c>
      <c r="O33" s="377">
        <v>1045</v>
      </c>
      <c r="P33" s="380">
        <f t="shared" si="3"/>
        <v>1285.3499999999999</v>
      </c>
    </row>
    <row r="34" spans="1:16" s="5" customFormat="1" ht="69.95" customHeight="1">
      <c r="A34" s="22">
        <f t="shared" si="2"/>
        <v>31</v>
      </c>
      <c r="B34" s="22" t="s">
        <v>17</v>
      </c>
      <c r="C34" s="23" t="s">
        <v>48</v>
      </c>
      <c r="D34" s="31" t="s">
        <v>49</v>
      </c>
      <c r="E34" s="24" t="s">
        <v>20</v>
      </c>
      <c r="F34" s="25">
        <v>1.5</v>
      </c>
      <c r="G34" s="24" t="s">
        <v>41</v>
      </c>
      <c r="H34" s="33">
        <v>3410530020930</v>
      </c>
      <c r="I34" s="22" t="s">
        <v>45</v>
      </c>
      <c r="J34" s="34">
        <v>477</v>
      </c>
      <c r="K34" s="35">
        <v>823</v>
      </c>
      <c r="L34" s="22">
        <v>129</v>
      </c>
      <c r="M34" s="36">
        <v>7.8</v>
      </c>
      <c r="N34" s="333">
        <f t="shared" si="1"/>
        <v>3.8220000000000001</v>
      </c>
      <c r="O34" s="377">
        <v>1100</v>
      </c>
      <c r="P34" s="380">
        <f t="shared" si="3"/>
        <v>1353</v>
      </c>
    </row>
    <row r="35" spans="1:16" s="5" customFormat="1" ht="69.95" customHeight="1">
      <c r="A35" s="22">
        <f t="shared" si="2"/>
        <v>32</v>
      </c>
      <c r="B35" s="22" t="s">
        <v>17</v>
      </c>
      <c r="C35" s="23" t="s">
        <v>50</v>
      </c>
      <c r="D35" s="31" t="s">
        <v>51</v>
      </c>
      <c r="E35" s="24" t="s">
        <v>20</v>
      </c>
      <c r="F35" s="29">
        <v>2</v>
      </c>
      <c r="G35" s="24" t="s">
        <v>41</v>
      </c>
      <c r="H35" s="37" t="s">
        <v>52</v>
      </c>
      <c r="I35" s="22" t="s">
        <v>45</v>
      </c>
      <c r="J35" s="34">
        <v>477</v>
      </c>
      <c r="K35" s="35">
        <v>1045</v>
      </c>
      <c r="L35" s="22">
        <v>129</v>
      </c>
      <c r="M35" s="36">
        <v>9.6999999999999993</v>
      </c>
      <c r="N35" s="333">
        <f t="shared" si="1"/>
        <v>4.7529999999999992</v>
      </c>
      <c r="O35" s="377">
        <v>1210</v>
      </c>
      <c r="P35" s="380">
        <f t="shared" si="3"/>
        <v>1488.3</v>
      </c>
    </row>
    <row r="36" spans="1:16" s="5" customFormat="1" ht="69.95" customHeight="1">
      <c r="A36" s="22">
        <f t="shared" si="2"/>
        <v>33</v>
      </c>
      <c r="B36" s="362" t="s">
        <v>17</v>
      </c>
      <c r="C36" s="363">
        <v>138004</v>
      </c>
      <c r="D36" s="24" t="s">
        <v>53</v>
      </c>
      <c r="E36" s="24" t="s">
        <v>20</v>
      </c>
      <c r="F36" s="32">
        <v>0.75</v>
      </c>
      <c r="G36" s="24" t="s">
        <v>41</v>
      </c>
      <c r="H36" s="38">
        <v>3410531380040</v>
      </c>
      <c r="I36" s="22">
        <v>85162999</v>
      </c>
      <c r="J36" s="27">
        <v>477</v>
      </c>
      <c r="K36" s="27">
        <v>601</v>
      </c>
      <c r="L36" s="28">
        <v>130</v>
      </c>
      <c r="M36" s="22">
        <v>8.3000000000000007</v>
      </c>
      <c r="N36" s="333">
        <f t="shared" si="1"/>
        <v>4.0670000000000002</v>
      </c>
      <c r="O36" s="376">
        <v>935</v>
      </c>
      <c r="P36" s="380">
        <f t="shared" si="3"/>
        <v>1150.05</v>
      </c>
    </row>
    <row r="37" spans="1:16" s="5" customFormat="1" ht="69.95" customHeight="1">
      <c r="A37" s="22">
        <f t="shared" si="2"/>
        <v>34</v>
      </c>
      <c r="B37" s="362" t="s">
        <v>17</v>
      </c>
      <c r="C37" s="363">
        <v>138005</v>
      </c>
      <c r="D37" s="24" t="s">
        <v>54</v>
      </c>
      <c r="E37" s="24" t="s">
        <v>20</v>
      </c>
      <c r="F37" s="29">
        <v>1</v>
      </c>
      <c r="G37" s="24" t="s">
        <v>41</v>
      </c>
      <c r="H37" s="38">
        <v>3410531380057</v>
      </c>
      <c r="I37" s="22">
        <v>85162999</v>
      </c>
      <c r="J37" s="27">
        <v>477</v>
      </c>
      <c r="K37" s="27">
        <v>601</v>
      </c>
      <c r="L37" s="28">
        <v>130</v>
      </c>
      <c r="M37" s="22">
        <v>8.3000000000000007</v>
      </c>
      <c r="N37" s="333">
        <f t="shared" si="1"/>
        <v>4.0670000000000002</v>
      </c>
      <c r="O37" s="376">
        <v>963</v>
      </c>
      <c r="P37" s="380">
        <f t="shared" si="3"/>
        <v>1184.49</v>
      </c>
    </row>
    <row r="38" spans="1:16" s="5" customFormat="1" ht="69.95" customHeight="1">
      <c r="A38" s="22">
        <f t="shared" si="2"/>
        <v>35</v>
      </c>
      <c r="B38" s="362" t="s">
        <v>17</v>
      </c>
      <c r="C38" s="363">
        <v>138007</v>
      </c>
      <c r="D38" s="24" t="s">
        <v>55</v>
      </c>
      <c r="E38" s="24" t="s">
        <v>20</v>
      </c>
      <c r="F38" s="25">
        <v>1.5</v>
      </c>
      <c r="G38" s="24" t="s">
        <v>41</v>
      </c>
      <c r="H38" s="38">
        <v>3410531380071</v>
      </c>
      <c r="I38" s="22">
        <v>85162999</v>
      </c>
      <c r="J38" s="27">
        <v>477</v>
      </c>
      <c r="K38" s="27">
        <v>823</v>
      </c>
      <c r="L38" s="28">
        <v>130</v>
      </c>
      <c r="M38" s="22">
        <v>10.1</v>
      </c>
      <c r="N38" s="333">
        <f t="shared" si="1"/>
        <v>4.9489999999999998</v>
      </c>
      <c r="O38" s="376">
        <v>1045</v>
      </c>
      <c r="P38" s="380">
        <f t="shared" si="3"/>
        <v>1285.3499999999999</v>
      </c>
    </row>
    <row r="39" spans="1:16" s="5" customFormat="1" ht="69.95" customHeight="1">
      <c r="A39" s="22">
        <f t="shared" si="2"/>
        <v>36</v>
      </c>
      <c r="B39" s="362" t="s">
        <v>17</v>
      </c>
      <c r="C39" s="363">
        <v>138008</v>
      </c>
      <c r="D39" s="24" t="s">
        <v>56</v>
      </c>
      <c r="E39" s="24" t="s">
        <v>20</v>
      </c>
      <c r="F39" s="29">
        <v>2</v>
      </c>
      <c r="G39" s="24" t="s">
        <v>41</v>
      </c>
      <c r="H39" s="38">
        <v>3410531380088</v>
      </c>
      <c r="I39" s="22">
        <v>85162999</v>
      </c>
      <c r="J39" s="27">
        <v>477</v>
      </c>
      <c r="K39" s="27">
        <v>1045</v>
      </c>
      <c r="L39" s="28">
        <v>130</v>
      </c>
      <c r="M39" s="22">
        <v>13.1</v>
      </c>
      <c r="N39" s="333">
        <f t="shared" si="1"/>
        <v>6.4189999999999996</v>
      </c>
      <c r="O39" s="376">
        <v>1100</v>
      </c>
      <c r="P39" s="380">
        <f t="shared" si="3"/>
        <v>1353</v>
      </c>
    </row>
    <row r="40" spans="1:16" s="5" customFormat="1" ht="69.95" customHeight="1">
      <c r="A40" s="22">
        <f t="shared" si="2"/>
        <v>37</v>
      </c>
      <c r="B40" s="22" t="s">
        <v>17</v>
      </c>
      <c r="C40" s="302">
        <v>507670</v>
      </c>
      <c r="D40" s="31" t="s">
        <v>696</v>
      </c>
      <c r="E40" s="24" t="s">
        <v>20</v>
      </c>
      <c r="F40" s="29">
        <v>1</v>
      </c>
      <c r="G40" s="24" t="s">
        <v>41</v>
      </c>
      <c r="H40" s="33">
        <v>3410535076703</v>
      </c>
      <c r="I40" s="22" t="s">
        <v>45</v>
      </c>
      <c r="J40" s="34">
        <v>560</v>
      </c>
      <c r="K40" s="35">
        <v>670</v>
      </c>
      <c r="L40" s="22">
        <v>110</v>
      </c>
      <c r="M40" s="36">
        <v>18.899999999999999</v>
      </c>
      <c r="N40" s="333">
        <f t="shared" si="1"/>
        <v>9.2609999999999992</v>
      </c>
      <c r="O40" s="377">
        <v>2500</v>
      </c>
      <c r="P40" s="380">
        <f t="shared" ref="P40:P42" si="4">O40*$Q$5</f>
        <v>3075</v>
      </c>
    </row>
    <row r="41" spans="1:16" s="5" customFormat="1" ht="69.95" customHeight="1">
      <c r="A41" s="22">
        <f t="shared" si="2"/>
        <v>38</v>
      </c>
      <c r="B41" s="22" t="s">
        <v>17</v>
      </c>
      <c r="C41" s="302">
        <v>507672</v>
      </c>
      <c r="D41" s="31" t="s">
        <v>697</v>
      </c>
      <c r="E41" s="24" t="s">
        <v>20</v>
      </c>
      <c r="F41" s="25">
        <v>1.5</v>
      </c>
      <c r="G41" s="24" t="s">
        <v>41</v>
      </c>
      <c r="H41" s="33">
        <v>3410535076727</v>
      </c>
      <c r="I41" s="22" t="s">
        <v>45</v>
      </c>
      <c r="J41" s="34">
        <v>560</v>
      </c>
      <c r="K41" s="35">
        <v>930</v>
      </c>
      <c r="L41" s="22">
        <v>110</v>
      </c>
      <c r="M41" s="36">
        <v>26.6</v>
      </c>
      <c r="N41" s="333">
        <f t="shared" si="1"/>
        <v>13.034000000000001</v>
      </c>
      <c r="O41" s="377">
        <v>3000</v>
      </c>
      <c r="P41" s="380">
        <f t="shared" si="4"/>
        <v>3690</v>
      </c>
    </row>
    <row r="42" spans="1:16" s="5" customFormat="1" ht="69.95" customHeight="1">
      <c r="A42" s="22">
        <f t="shared" si="2"/>
        <v>39</v>
      </c>
      <c r="B42" s="22" t="s">
        <v>17</v>
      </c>
      <c r="C42" s="302">
        <v>507673</v>
      </c>
      <c r="D42" s="31" t="s">
        <v>698</v>
      </c>
      <c r="E42" s="24" t="s">
        <v>20</v>
      </c>
      <c r="F42" s="29">
        <v>2</v>
      </c>
      <c r="G42" s="24" t="s">
        <v>41</v>
      </c>
      <c r="H42" s="39">
        <v>3410535076734</v>
      </c>
      <c r="I42" s="22" t="s">
        <v>45</v>
      </c>
      <c r="J42" s="34">
        <v>560</v>
      </c>
      <c r="K42" s="35">
        <v>1190</v>
      </c>
      <c r="L42" s="22">
        <v>110</v>
      </c>
      <c r="M42" s="36">
        <v>36.4</v>
      </c>
      <c r="N42" s="333">
        <f t="shared" si="1"/>
        <v>17.835999999999999</v>
      </c>
      <c r="O42" s="377">
        <v>3500</v>
      </c>
      <c r="P42" s="380">
        <f t="shared" si="4"/>
        <v>4305</v>
      </c>
    </row>
    <row r="43" spans="1:16" s="5" customFormat="1" ht="69.95" customHeight="1">
      <c r="A43" s="22">
        <f t="shared" si="2"/>
        <v>40</v>
      </c>
      <c r="B43" s="22" t="s">
        <v>17</v>
      </c>
      <c r="C43" s="363">
        <v>507677</v>
      </c>
      <c r="D43" s="31" t="s">
        <v>699</v>
      </c>
      <c r="E43" s="24" t="s">
        <v>20</v>
      </c>
      <c r="F43" s="29">
        <v>1</v>
      </c>
      <c r="G43" s="24" t="s">
        <v>41</v>
      </c>
      <c r="H43" s="33">
        <v>3410535076772</v>
      </c>
      <c r="I43" s="22" t="s">
        <v>45</v>
      </c>
      <c r="J43" s="34">
        <v>560</v>
      </c>
      <c r="K43" s="35">
        <v>670</v>
      </c>
      <c r="L43" s="22">
        <v>110</v>
      </c>
      <c r="M43" s="36">
        <v>18.899999999999999</v>
      </c>
      <c r="N43" s="333">
        <f t="shared" si="1"/>
        <v>9.2609999999999992</v>
      </c>
      <c r="O43" s="377">
        <v>2500</v>
      </c>
      <c r="P43" s="380">
        <f t="shared" ref="P43:P45" si="5">O43*$Q$5</f>
        <v>3075</v>
      </c>
    </row>
    <row r="44" spans="1:16" s="5" customFormat="1" ht="69.95" customHeight="1">
      <c r="A44" s="22">
        <f t="shared" si="2"/>
        <v>41</v>
      </c>
      <c r="B44" s="22" t="s">
        <v>17</v>
      </c>
      <c r="C44" s="363">
        <v>507679</v>
      </c>
      <c r="D44" s="31" t="s">
        <v>700</v>
      </c>
      <c r="E44" s="24" t="s">
        <v>20</v>
      </c>
      <c r="F44" s="25">
        <v>1.5</v>
      </c>
      <c r="G44" s="24" t="s">
        <v>41</v>
      </c>
      <c r="H44" s="33">
        <v>3410535076796</v>
      </c>
      <c r="I44" s="22" t="s">
        <v>45</v>
      </c>
      <c r="J44" s="34">
        <v>560</v>
      </c>
      <c r="K44" s="35">
        <v>930</v>
      </c>
      <c r="L44" s="22">
        <v>110</v>
      </c>
      <c r="M44" s="36">
        <v>26.6</v>
      </c>
      <c r="N44" s="333">
        <f t="shared" si="1"/>
        <v>13.034000000000001</v>
      </c>
      <c r="O44" s="377">
        <v>3000</v>
      </c>
      <c r="P44" s="380">
        <f t="shared" si="5"/>
        <v>3690</v>
      </c>
    </row>
    <row r="45" spans="1:16" s="5" customFormat="1" ht="69.95" customHeight="1">
      <c r="A45" s="22">
        <f t="shared" si="2"/>
        <v>42</v>
      </c>
      <c r="B45" s="22" t="s">
        <v>17</v>
      </c>
      <c r="C45" s="363">
        <v>507680</v>
      </c>
      <c r="D45" s="31" t="s">
        <v>701</v>
      </c>
      <c r="E45" s="24" t="s">
        <v>20</v>
      </c>
      <c r="F45" s="29">
        <v>2</v>
      </c>
      <c r="G45" s="24" t="s">
        <v>41</v>
      </c>
      <c r="H45" s="39">
        <v>3410535076802</v>
      </c>
      <c r="I45" s="22" t="s">
        <v>45</v>
      </c>
      <c r="J45" s="34">
        <v>560</v>
      </c>
      <c r="K45" s="35">
        <v>1190</v>
      </c>
      <c r="L45" s="22">
        <v>110</v>
      </c>
      <c r="M45" s="36">
        <v>36.4</v>
      </c>
      <c r="N45" s="333">
        <f t="shared" si="1"/>
        <v>17.835999999999999</v>
      </c>
      <c r="O45" s="377">
        <v>3500</v>
      </c>
      <c r="P45" s="380">
        <f t="shared" si="5"/>
        <v>4305</v>
      </c>
    </row>
    <row r="46" spans="1:16" s="5" customFormat="1" ht="69.95" customHeight="1">
      <c r="A46" s="22">
        <f t="shared" si="2"/>
        <v>43</v>
      </c>
      <c r="B46" s="364" t="s">
        <v>17</v>
      </c>
      <c r="C46" s="302" t="s">
        <v>869</v>
      </c>
      <c r="D46" s="31" t="s">
        <v>719</v>
      </c>
      <c r="E46" s="24" t="s">
        <v>20</v>
      </c>
      <c r="F46" s="29">
        <v>1</v>
      </c>
      <c r="G46" s="24" t="s">
        <v>41</v>
      </c>
      <c r="H46" s="33">
        <v>8720701075313</v>
      </c>
      <c r="I46" s="22" t="s">
        <v>45</v>
      </c>
      <c r="J46" s="34">
        <v>560</v>
      </c>
      <c r="K46" s="35">
        <v>670</v>
      </c>
      <c r="L46" s="22">
        <v>110</v>
      </c>
      <c r="M46" s="36">
        <v>18.899999999999999</v>
      </c>
      <c r="N46" s="333">
        <f t="shared" si="1"/>
        <v>9.2609999999999992</v>
      </c>
      <c r="O46" s="377">
        <v>2500</v>
      </c>
      <c r="P46" s="380">
        <f t="shared" si="3"/>
        <v>3075</v>
      </c>
    </row>
    <row r="47" spans="1:16" s="5" customFormat="1" ht="69.95" customHeight="1">
      <c r="A47" s="22">
        <f t="shared" si="2"/>
        <v>44</v>
      </c>
      <c r="B47" s="364" t="s">
        <v>17</v>
      </c>
      <c r="C47" s="302">
        <v>507613</v>
      </c>
      <c r="D47" s="31" t="s">
        <v>720</v>
      </c>
      <c r="E47" s="24" t="s">
        <v>20</v>
      </c>
      <c r="F47" s="25">
        <v>1.5</v>
      </c>
      <c r="G47" s="24" t="s">
        <v>41</v>
      </c>
      <c r="H47" s="33">
        <v>3410535076130</v>
      </c>
      <c r="I47" s="22" t="s">
        <v>45</v>
      </c>
      <c r="J47" s="34">
        <v>560</v>
      </c>
      <c r="K47" s="35">
        <v>930</v>
      </c>
      <c r="L47" s="22">
        <v>110</v>
      </c>
      <c r="M47" s="36">
        <v>26.6</v>
      </c>
      <c r="N47" s="333">
        <f t="shared" si="1"/>
        <v>13.034000000000001</v>
      </c>
      <c r="O47" s="377">
        <v>3000</v>
      </c>
      <c r="P47" s="380">
        <f t="shared" si="3"/>
        <v>3690</v>
      </c>
    </row>
    <row r="48" spans="1:16" s="5" customFormat="1" ht="69.95" customHeight="1">
      <c r="A48" s="22">
        <f t="shared" si="2"/>
        <v>45</v>
      </c>
      <c r="B48" s="364" t="s">
        <v>17</v>
      </c>
      <c r="C48" s="302">
        <v>507614</v>
      </c>
      <c r="D48" s="31" t="s">
        <v>721</v>
      </c>
      <c r="E48" s="24" t="s">
        <v>20</v>
      </c>
      <c r="F48" s="29">
        <v>2</v>
      </c>
      <c r="G48" s="24" t="s">
        <v>41</v>
      </c>
      <c r="H48" s="39">
        <v>3410535076147</v>
      </c>
      <c r="I48" s="22" t="s">
        <v>45</v>
      </c>
      <c r="J48" s="34">
        <v>560</v>
      </c>
      <c r="K48" s="35">
        <v>1190</v>
      </c>
      <c r="L48" s="22">
        <v>110</v>
      </c>
      <c r="M48" s="36">
        <v>36.4</v>
      </c>
      <c r="N48" s="333">
        <f t="shared" si="1"/>
        <v>17.835999999999999</v>
      </c>
      <c r="O48" s="377">
        <v>3500</v>
      </c>
      <c r="P48" s="380">
        <f t="shared" si="3"/>
        <v>4305</v>
      </c>
    </row>
    <row r="49" spans="1:16" s="5" customFormat="1" ht="69.95" customHeight="1">
      <c r="A49" s="22">
        <f t="shared" si="2"/>
        <v>46</v>
      </c>
      <c r="B49" s="364" t="s">
        <v>17</v>
      </c>
      <c r="C49" s="302">
        <v>507624</v>
      </c>
      <c r="D49" s="373" t="s">
        <v>726</v>
      </c>
      <c r="E49" s="24" t="s">
        <v>20</v>
      </c>
      <c r="F49" s="29">
        <v>1</v>
      </c>
      <c r="G49" s="24" t="s">
        <v>41</v>
      </c>
      <c r="H49" s="33">
        <v>3410535076246</v>
      </c>
      <c r="I49" s="22" t="s">
        <v>45</v>
      </c>
      <c r="J49" s="34">
        <v>560</v>
      </c>
      <c r="K49" s="35">
        <v>670</v>
      </c>
      <c r="L49" s="22">
        <v>110</v>
      </c>
      <c r="M49" s="36">
        <v>18.899999999999999</v>
      </c>
      <c r="N49" s="333">
        <f t="shared" si="1"/>
        <v>9.2609999999999992</v>
      </c>
      <c r="O49" s="377">
        <v>2600</v>
      </c>
      <c r="P49" s="380">
        <f t="shared" si="3"/>
        <v>3198</v>
      </c>
    </row>
    <row r="50" spans="1:16" s="5" customFormat="1" ht="69.95" customHeight="1">
      <c r="A50" s="22">
        <f t="shared" si="2"/>
        <v>47</v>
      </c>
      <c r="B50" s="364" t="s">
        <v>17</v>
      </c>
      <c r="C50" s="302">
        <v>507626</v>
      </c>
      <c r="D50" s="373" t="s">
        <v>725</v>
      </c>
      <c r="E50" s="24" t="s">
        <v>20</v>
      </c>
      <c r="F50" s="25">
        <v>1.5</v>
      </c>
      <c r="G50" s="24" t="s">
        <v>41</v>
      </c>
      <c r="H50" s="33">
        <v>3410535076260</v>
      </c>
      <c r="I50" s="22" t="s">
        <v>45</v>
      </c>
      <c r="J50" s="34">
        <v>560</v>
      </c>
      <c r="K50" s="35">
        <v>930</v>
      </c>
      <c r="L50" s="22">
        <v>110</v>
      </c>
      <c r="M50" s="36">
        <v>26.6</v>
      </c>
      <c r="N50" s="333">
        <f t="shared" si="1"/>
        <v>13.034000000000001</v>
      </c>
      <c r="O50" s="377">
        <v>3100</v>
      </c>
      <c r="P50" s="380">
        <f t="shared" si="3"/>
        <v>3813</v>
      </c>
    </row>
    <row r="51" spans="1:16" s="5" customFormat="1" ht="69.95" customHeight="1">
      <c r="A51" s="22">
        <f t="shared" si="2"/>
        <v>48</v>
      </c>
      <c r="B51" s="364" t="s">
        <v>17</v>
      </c>
      <c r="C51" s="302">
        <v>507627</v>
      </c>
      <c r="D51" s="373" t="s">
        <v>727</v>
      </c>
      <c r="E51" s="24" t="s">
        <v>20</v>
      </c>
      <c r="F51" s="29">
        <v>2</v>
      </c>
      <c r="G51" s="24" t="s">
        <v>41</v>
      </c>
      <c r="H51" s="26">
        <v>3410535076277</v>
      </c>
      <c r="I51" s="22" t="s">
        <v>45</v>
      </c>
      <c r="J51" s="34">
        <v>560</v>
      </c>
      <c r="K51" s="35">
        <v>1190</v>
      </c>
      <c r="L51" s="22">
        <v>110</v>
      </c>
      <c r="M51" s="36">
        <v>36.6</v>
      </c>
      <c r="N51" s="333">
        <f t="shared" si="1"/>
        <v>17.934000000000001</v>
      </c>
      <c r="O51" s="377">
        <v>3600</v>
      </c>
      <c r="P51" s="380">
        <f t="shared" si="3"/>
        <v>4428</v>
      </c>
    </row>
    <row r="52" spans="1:16" s="5" customFormat="1" ht="69.95" customHeight="1">
      <c r="A52" s="22">
        <f t="shared" si="2"/>
        <v>49</v>
      </c>
      <c r="B52" s="364" t="s">
        <v>17</v>
      </c>
      <c r="C52" s="302">
        <v>507616</v>
      </c>
      <c r="D52" s="31" t="s">
        <v>722</v>
      </c>
      <c r="E52" s="24" t="s">
        <v>20</v>
      </c>
      <c r="F52" s="29">
        <v>1</v>
      </c>
      <c r="G52" s="24" t="s">
        <v>41</v>
      </c>
      <c r="H52" s="33">
        <v>3410535076161</v>
      </c>
      <c r="I52" s="22" t="s">
        <v>45</v>
      </c>
      <c r="J52" s="34">
        <v>1520</v>
      </c>
      <c r="K52" s="35">
        <v>430</v>
      </c>
      <c r="L52" s="22">
        <v>130</v>
      </c>
      <c r="M52" s="36">
        <v>22.4</v>
      </c>
      <c r="N52" s="333">
        <f t="shared" si="1"/>
        <v>10.975999999999999</v>
      </c>
      <c r="O52" s="377">
        <v>3750</v>
      </c>
      <c r="P52" s="380">
        <f t="shared" ref="P52:P82" si="6">O52*$Q$5</f>
        <v>4612.5</v>
      </c>
    </row>
    <row r="53" spans="1:16" s="5" customFormat="1" ht="69.95" customHeight="1">
      <c r="A53" s="22">
        <f t="shared" si="2"/>
        <v>50</v>
      </c>
      <c r="B53" s="364" t="s">
        <v>17</v>
      </c>
      <c r="C53" s="302">
        <v>507617</v>
      </c>
      <c r="D53" s="31" t="s">
        <v>723</v>
      </c>
      <c r="E53" s="24" t="s">
        <v>20</v>
      </c>
      <c r="F53" s="25">
        <v>1.5</v>
      </c>
      <c r="G53" s="24" t="s">
        <v>41</v>
      </c>
      <c r="H53" s="33">
        <v>3410535076178</v>
      </c>
      <c r="I53" s="22" t="s">
        <v>45</v>
      </c>
      <c r="J53" s="34">
        <v>1520</v>
      </c>
      <c r="K53" s="35">
        <v>430</v>
      </c>
      <c r="L53" s="22">
        <v>130</v>
      </c>
      <c r="M53" s="36">
        <v>27.4</v>
      </c>
      <c r="N53" s="333">
        <f t="shared" si="1"/>
        <v>13.425999999999998</v>
      </c>
      <c r="O53" s="377">
        <v>4000</v>
      </c>
      <c r="P53" s="380">
        <f t="shared" si="6"/>
        <v>4920</v>
      </c>
    </row>
    <row r="54" spans="1:16" s="5" customFormat="1" ht="69.95" customHeight="1">
      <c r="A54" s="22">
        <f t="shared" si="2"/>
        <v>51</v>
      </c>
      <c r="B54" s="364" t="s">
        <v>17</v>
      </c>
      <c r="C54" s="302">
        <v>507628</v>
      </c>
      <c r="D54" s="31" t="s">
        <v>724</v>
      </c>
      <c r="E54" s="24" t="s">
        <v>20</v>
      </c>
      <c r="F54" s="29">
        <v>1</v>
      </c>
      <c r="G54" s="24" t="s">
        <v>41</v>
      </c>
      <c r="H54" s="33">
        <v>3410535076284</v>
      </c>
      <c r="I54" s="22" t="s">
        <v>45</v>
      </c>
      <c r="J54" s="34">
        <v>1520</v>
      </c>
      <c r="K54" s="35">
        <v>430</v>
      </c>
      <c r="L54" s="22">
        <v>130</v>
      </c>
      <c r="M54" s="36">
        <v>22.4</v>
      </c>
      <c r="N54" s="333">
        <f t="shared" si="1"/>
        <v>10.975999999999999</v>
      </c>
      <c r="O54" s="377">
        <v>3850</v>
      </c>
      <c r="P54" s="380">
        <f t="shared" si="6"/>
        <v>4735.5</v>
      </c>
    </row>
    <row r="55" spans="1:16" s="5" customFormat="1" ht="69.95" customHeight="1">
      <c r="A55" s="22">
        <f t="shared" si="2"/>
        <v>52</v>
      </c>
      <c r="B55" s="364" t="s">
        <v>17</v>
      </c>
      <c r="C55" s="302">
        <v>507629</v>
      </c>
      <c r="D55" s="31" t="s">
        <v>728</v>
      </c>
      <c r="E55" s="24" t="s">
        <v>20</v>
      </c>
      <c r="F55" s="25">
        <v>1.5</v>
      </c>
      <c r="G55" s="24" t="s">
        <v>41</v>
      </c>
      <c r="H55" s="26">
        <v>3410535076291</v>
      </c>
      <c r="I55" s="22" t="s">
        <v>45</v>
      </c>
      <c r="J55" s="34">
        <v>1520</v>
      </c>
      <c r="K55" s="35">
        <v>430</v>
      </c>
      <c r="L55" s="22">
        <v>130</v>
      </c>
      <c r="M55" s="36">
        <v>27.4</v>
      </c>
      <c r="N55" s="333">
        <f t="shared" si="1"/>
        <v>13.425999999999998</v>
      </c>
      <c r="O55" s="377">
        <v>4100</v>
      </c>
      <c r="P55" s="380">
        <f t="shared" si="6"/>
        <v>5043</v>
      </c>
    </row>
    <row r="56" spans="1:16" s="5" customFormat="1" ht="69.95" customHeight="1">
      <c r="A56" s="22">
        <f t="shared" si="2"/>
        <v>53</v>
      </c>
      <c r="B56" s="364" t="s">
        <v>17</v>
      </c>
      <c r="C56" s="302">
        <v>507621</v>
      </c>
      <c r="D56" s="31" t="s">
        <v>730</v>
      </c>
      <c r="E56" s="24" t="s">
        <v>20</v>
      </c>
      <c r="F56" s="29">
        <v>1</v>
      </c>
      <c r="G56" s="24" t="s">
        <v>41</v>
      </c>
      <c r="H56" s="33">
        <v>3410535076215</v>
      </c>
      <c r="I56" s="22" t="s">
        <v>45</v>
      </c>
      <c r="J56" s="34">
        <v>300</v>
      </c>
      <c r="K56" s="35">
        <v>1030</v>
      </c>
      <c r="L56" s="22">
        <v>110</v>
      </c>
      <c r="M56" s="36">
        <v>16.100000000000001</v>
      </c>
      <c r="N56" s="333">
        <f t="shared" si="1"/>
        <v>7.8890000000000002</v>
      </c>
      <c r="O56" s="377">
        <v>3250</v>
      </c>
      <c r="P56" s="380">
        <f t="shared" si="6"/>
        <v>3997.5</v>
      </c>
    </row>
    <row r="57" spans="1:16" s="5" customFormat="1" ht="69.95" customHeight="1">
      <c r="A57" s="22">
        <f t="shared" si="2"/>
        <v>54</v>
      </c>
      <c r="B57" s="364" t="s">
        <v>17</v>
      </c>
      <c r="C57" s="302">
        <v>507622</v>
      </c>
      <c r="D57" s="31" t="s">
        <v>729</v>
      </c>
      <c r="E57" s="24" t="s">
        <v>20</v>
      </c>
      <c r="F57" s="25">
        <v>1.5</v>
      </c>
      <c r="G57" s="24" t="s">
        <v>41</v>
      </c>
      <c r="H57" s="33">
        <v>3410535076222</v>
      </c>
      <c r="I57" s="22" t="s">
        <v>45</v>
      </c>
      <c r="J57" s="34">
        <v>300</v>
      </c>
      <c r="K57" s="35">
        <v>1320</v>
      </c>
      <c r="L57" s="22">
        <v>110</v>
      </c>
      <c r="M57" s="36">
        <v>23.1</v>
      </c>
      <c r="N57" s="333">
        <f t="shared" si="1"/>
        <v>11.319000000000001</v>
      </c>
      <c r="O57" s="377">
        <v>3750</v>
      </c>
      <c r="P57" s="380">
        <f t="shared" si="6"/>
        <v>4612.5</v>
      </c>
    </row>
    <row r="58" spans="1:16" s="5" customFormat="1" ht="69.95" customHeight="1">
      <c r="A58" s="22">
        <f t="shared" si="2"/>
        <v>55</v>
      </c>
      <c r="B58" s="364" t="s">
        <v>17</v>
      </c>
      <c r="C58" s="302">
        <v>507632</v>
      </c>
      <c r="D58" s="31" t="s">
        <v>731</v>
      </c>
      <c r="E58" s="24" t="s">
        <v>20</v>
      </c>
      <c r="F58" s="29">
        <v>1</v>
      </c>
      <c r="G58" s="24" t="s">
        <v>41</v>
      </c>
      <c r="H58" s="33">
        <v>3410535076321</v>
      </c>
      <c r="I58" s="22" t="s">
        <v>45</v>
      </c>
      <c r="J58" s="34">
        <v>300</v>
      </c>
      <c r="K58" s="35">
        <v>1030</v>
      </c>
      <c r="L58" s="22">
        <v>110</v>
      </c>
      <c r="M58" s="36">
        <v>16.100000000000001</v>
      </c>
      <c r="N58" s="333">
        <f t="shared" si="1"/>
        <v>7.8890000000000002</v>
      </c>
      <c r="O58" s="377">
        <v>3350</v>
      </c>
      <c r="P58" s="380">
        <f t="shared" si="6"/>
        <v>4120.5</v>
      </c>
    </row>
    <row r="59" spans="1:16" s="5" customFormat="1" ht="69.95" customHeight="1">
      <c r="A59" s="22">
        <f t="shared" si="2"/>
        <v>56</v>
      </c>
      <c r="B59" s="364" t="s">
        <v>17</v>
      </c>
      <c r="C59" s="302">
        <v>507633</v>
      </c>
      <c r="D59" s="31" t="s">
        <v>732</v>
      </c>
      <c r="E59" s="24" t="s">
        <v>20</v>
      </c>
      <c r="F59" s="25">
        <v>1.5</v>
      </c>
      <c r="G59" s="24" t="s">
        <v>41</v>
      </c>
      <c r="H59" s="26">
        <v>3410535076338</v>
      </c>
      <c r="I59" s="22" t="s">
        <v>45</v>
      </c>
      <c r="J59" s="34">
        <v>300</v>
      </c>
      <c r="K59" s="35">
        <v>1320</v>
      </c>
      <c r="L59" s="22">
        <v>110</v>
      </c>
      <c r="M59" s="36">
        <v>23.1</v>
      </c>
      <c r="N59" s="333">
        <f t="shared" si="1"/>
        <v>11.319000000000001</v>
      </c>
      <c r="O59" s="377">
        <v>3850</v>
      </c>
      <c r="P59" s="380">
        <f t="shared" si="6"/>
        <v>4735.5</v>
      </c>
    </row>
    <row r="60" spans="1:16" s="5" customFormat="1" ht="69.95" customHeight="1">
      <c r="A60" s="22">
        <f t="shared" si="2"/>
        <v>57</v>
      </c>
      <c r="B60" s="364" t="s">
        <v>17</v>
      </c>
      <c r="C60" s="302" t="s">
        <v>504</v>
      </c>
      <c r="D60" s="31" t="s">
        <v>552</v>
      </c>
      <c r="E60" s="24" t="s">
        <v>20</v>
      </c>
      <c r="F60" s="25" t="s">
        <v>20</v>
      </c>
      <c r="G60" s="24" t="s">
        <v>21</v>
      </c>
      <c r="H60" s="26">
        <v>3410530031752</v>
      </c>
      <c r="I60" s="22" t="s">
        <v>23</v>
      </c>
      <c r="J60" s="34">
        <v>135</v>
      </c>
      <c r="K60" s="35">
        <v>70</v>
      </c>
      <c r="L60" s="22">
        <v>22</v>
      </c>
      <c r="M60" s="36">
        <v>0.5</v>
      </c>
      <c r="N60" s="333">
        <f t="shared" si="1"/>
        <v>0.245</v>
      </c>
      <c r="O60" s="377">
        <f>O6</f>
        <v>275</v>
      </c>
      <c r="P60" s="380">
        <v>338.25</v>
      </c>
    </row>
    <row r="61" spans="1:16" s="5" customFormat="1" ht="69.95" customHeight="1">
      <c r="A61" s="22">
        <f t="shared" si="2"/>
        <v>58</v>
      </c>
      <c r="B61" s="22" t="s">
        <v>17</v>
      </c>
      <c r="C61" s="23">
        <v>517500</v>
      </c>
      <c r="D61" s="24" t="s">
        <v>553</v>
      </c>
      <c r="E61" s="24" t="s">
        <v>20</v>
      </c>
      <c r="F61" s="24" t="s">
        <v>20</v>
      </c>
      <c r="G61" s="24" t="s">
        <v>41</v>
      </c>
      <c r="H61" s="33">
        <v>3410535175000</v>
      </c>
      <c r="I61" s="22" t="s">
        <v>57</v>
      </c>
      <c r="J61" s="27">
        <v>40</v>
      </c>
      <c r="K61" s="22">
        <v>24</v>
      </c>
      <c r="L61" s="40">
        <v>3</v>
      </c>
      <c r="M61" s="22">
        <v>0.5</v>
      </c>
      <c r="N61" s="333">
        <f t="shared" si="1"/>
        <v>0.245</v>
      </c>
      <c r="O61" s="377">
        <v>50</v>
      </c>
      <c r="P61" s="380">
        <f t="shared" si="6"/>
        <v>61.5</v>
      </c>
    </row>
    <row r="62" spans="1:16" s="5" customFormat="1" ht="69.95" customHeight="1">
      <c r="A62" s="22">
        <f t="shared" si="2"/>
        <v>59</v>
      </c>
      <c r="B62" s="22" t="s">
        <v>17</v>
      </c>
      <c r="C62" s="23">
        <v>517300</v>
      </c>
      <c r="D62" s="24" t="s">
        <v>554</v>
      </c>
      <c r="E62" s="24" t="s">
        <v>20</v>
      </c>
      <c r="F62" s="24" t="s">
        <v>20</v>
      </c>
      <c r="G62" s="24" t="s">
        <v>41</v>
      </c>
      <c r="H62" s="33">
        <v>3410535173006</v>
      </c>
      <c r="I62" s="22" t="s">
        <v>57</v>
      </c>
      <c r="J62" s="27">
        <v>22</v>
      </c>
      <c r="K62" s="22">
        <v>5</v>
      </c>
      <c r="L62" s="40">
        <v>19</v>
      </c>
      <c r="M62" s="22">
        <v>0.5</v>
      </c>
      <c r="N62" s="333">
        <f t="shared" si="1"/>
        <v>0.245</v>
      </c>
      <c r="O62" s="377">
        <v>75</v>
      </c>
      <c r="P62" s="380">
        <f t="shared" si="6"/>
        <v>92.25</v>
      </c>
    </row>
    <row r="63" spans="1:16" s="5" customFormat="1" ht="69.95" customHeight="1">
      <c r="A63" s="41">
        <f t="shared" si="2"/>
        <v>60</v>
      </c>
      <c r="B63" s="41" t="s">
        <v>17</v>
      </c>
      <c r="C63" s="42" t="s">
        <v>58</v>
      </c>
      <c r="D63" s="312" t="s">
        <v>702</v>
      </c>
      <c r="E63" s="43" t="s">
        <v>20</v>
      </c>
      <c r="F63" s="44">
        <v>0.3</v>
      </c>
      <c r="G63" s="43" t="s">
        <v>59</v>
      </c>
      <c r="H63" s="45">
        <v>3410530023931</v>
      </c>
      <c r="I63" s="46" t="s">
        <v>60</v>
      </c>
      <c r="J63" s="47">
        <v>815</v>
      </c>
      <c r="K63" s="41">
        <v>400</v>
      </c>
      <c r="L63" s="41">
        <v>100</v>
      </c>
      <c r="M63" s="41">
        <v>7</v>
      </c>
      <c r="N63" s="334">
        <f>M63*$N$2</f>
        <v>3.4299999999999997</v>
      </c>
      <c r="O63" s="378">
        <v>637.77599999999995</v>
      </c>
      <c r="P63" s="347">
        <f t="shared" si="6"/>
        <v>784.46447999999998</v>
      </c>
    </row>
    <row r="64" spans="1:16" s="5" customFormat="1" ht="69.95" customHeight="1">
      <c r="A64" s="41">
        <f t="shared" si="2"/>
        <v>61</v>
      </c>
      <c r="B64" s="41" t="s">
        <v>17</v>
      </c>
      <c r="C64" s="42" t="s">
        <v>61</v>
      </c>
      <c r="D64" s="313" t="s">
        <v>703</v>
      </c>
      <c r="E64" s="48" t="s">
        <v>20</v>
      </c>
      <c r="F64" s="44">
        <v>0.5</v>
      </c>
      <c r="G64" s="43" t="s">
        <v>59</v>
      </c>
      <c r="H64" s="45">
        <v>3410530023948</v>
      </c>
      <c r="I64" s="46" t="s">
        <v>60</v>
      </c>
      <c r="J64" s="47">
        <v>1260</v>
      </c>
      <c r="K64" s="41">
        <v>400</v>
      </c>
      <c r="L64" s="41">
        <v>100</v>
      </c>
      <c r="M64" s="41">
        <v>12.5</v>
      </c>
      <c r="N64" s="334">
        <f t="shared" ref="N64:N125" si="7">M64*$N$2</f>
        <v>6.125</v>
      </c>
      <c r="O64" s="378">
        <v>688.76099999999997</v>
      </c>
      <c r="P64" s="347">
        <f t="shared" si="6"/>
        <v>847.17602999999997</v>
      </c>
    </row>
    <row r="65" spans="1:16" s="5" customFormat="1" ht="69.75" customHeight="1">
      <c r="A65" s="41">
        <f t="shared" si="2"/>
        <v>62</v>
      </c>
      <c r="B65" s="41" t="s">
        <v>17</v>
      </c>
      <c r="C65" s="42" t="s">
        <v>62</v>
      </c>
      <c r="D65" s="313" t="s">
        <v>704</v>
      </c>
      <c r="E65" s="48" t="s">
        <v>20</v>
      </c>
      <c r="F65" s="44">
        <v>0.3</v>
      </c>
      <c r="G65" s="43" t="s">
        <v>59</v>
      </c>
      <c r="H65" s="45">
        <v>3410530023900</v>
      </c>
      <c r="I65" s="46" t="s">
        <v>60</v>
      </c>
      <c r="J65" s="47">
        <v>689</v>
      </c>
      <c r="K65" s="41">
        <v>500</v>
      </c>
      <c r="L65" s="41">
        <v>100</v>
      </c>
      <c r="M65" s="41">
        <v>6.5</v>
      </c>
      <c r="N65" s="334">
        <f t="shared" si="7"/>
        <v>3.1850000000000001</v>
      </c>
      <c r="O65" s="378">
        <v>637.77599999999995</v>
      </c>
      <c r="P65" s="347">
        <f t="shared" si="6"/>
        <v>784.46447999999998</v>
      </c>
    </row>
    <row r="66" spans="1:16" s="5" customFormat="1" ht="69.95" customHeight="1">
      <c r="A66" s="41">
        <f t="shared" si="2"/>
        <v>63</v>
      </c>
      <c r="B66" s="41" t="s">
        <v>17</v>
      </c>
      <c r="C66" s="42" t="s">
        <v>63</v>
      </c>
      <c r="D66" s="313" t="s">
        <v>705</v>
      </c>
      <c r="E66" s="48" t="s">
        <v>20</v>
      </c>
      <c r="F66" s="44">
        <v>0.5</v>
      </c>
      <c r="G66" s="43" t="s">
        <v>59</v>
      </c>
      <c r="H66" s="45">
        <v>3410530023917</v>
      </c>
      <c r="I66" s="46" t="s">
        <v>60</v>
      </c>
      <c r="J66" s="47">
        <v>978</v>
      </c>
      <c r="K66" s="41">
        <v>500</v>
      </c>
      <c r="L66" s="41">
        <v>100</v>
      </c>
      <c r="M66" s="41">
        <v>10</v>
      </c>
      <c r="N66" s="334">
        <f t="shared" si="7"/>
        <v>4.9000000000000004</v>
      </c>
      <c r="O66" s="378">
        <v>688.76099999999997</v>
      </c>
      <c r="P66" s="347">
        <f t="shared" si="6"/>
        <v>847.17602999999997</v>
      </c>
    </row>
    <row r="67" spans="1:16" s="5" customFormat="1" ht="69.95" customHeight="1">
      <c r="A67" s="41">
        <f t="shared" si="2"/>
        <v>64</v>
      </c>
      <c r="B67" s="41" t="s">
        <v>17</v>
      </c>
      <c r="C67" s="42" t="s">
        <v>64</v>
      </c>
      <c r="D67" s="313" t="s">
        <v>706</v>
      </c>
      <c r="E67" s="48" t="s">
        <v>20</v>
      </c>
      <c r="F67" s="49">
        <v>0.75</v>
      </c>
      <c r="G67" s="43" t="s">
        <v>59</v>
      </c>
      <c r="H67" s="45">
        <v>3410530023924</v>
      </c>
      <c r="I67" s="46" t="s">
        <v>60</v>
      </c>
      <c r="J67" s="47">
        <v>1464</v>
      </c>
      <c r="K67" s="41">
        <v>480</v>
      </c>
      <c r="L67" s="41">
        <v>100</v>
      </c>
      <c r="M67" s="41">
        <v>15.4</v>
      </c>
      <c r="N67" s="334">
        <f t="shared" si="7"/>
        <v>7.5460000000000003</v>
      </c>
      <c r="O67" s="378">
        <v>764.77499999999998</v>
      </c>
      <c r="P67" s="347">
        <f t="shared" si="6"/>
        <v>940.67324999999994</v>
      </c>
    </row>
    <row r="68" spans="1:16" s="5" customFormat="1" ht="69.95" customHeight="1">
      <c r="A68" s="41">
        <f t="shared" si="2"/>
        <v>65</v>
      </c>
      <c r="B68" s="41" t="s">
        <v>17</v>
      </c>
      <c r="C68" s="42">
        <v>100446</v>
      </c>
      <c r="D68" s="313" t="s">
        <v>707</v>
      </c>
      <c r="E68" s="48" t="s">
        <v>20</v>
      </c>
      <c r="F68" s="44">
        <v>0.2</v>
      </c>
      <c r="G68" s="43" t="s">
        <v>59</v>
      </c>
      <c r="H68" s="45">
        <v>3410531004465</v>
      </c>
      <c r="I68" s="50">
        <v>85162910</v>
      </c>
      <c r="J68" s="47">
        <v>954</v>
      </c>
      <c r="K68" s="41">
        <v>495</v>
      </c>
      <c r="L68" s="41">
        <v>110</v>
      </c>
      <c r="M68" s="41">
        <v>8.6</v>
      </c>
      <c r="N68" s="334">
        <f t="shared" si="7"/>
        <v>4.2139999999999995</v>
      </c>
      <c r="O68" s="378">
        <v>825</v>
      </c>
      <c r="P68" s="347">
        <f t="shared" si="6"/>
        <v>1014.75</v>
      </c>
    </row>
    <row r="69" spans="1:16" s="5" customFormat="1" ht="69.95" customHeight="1">
      <c r="A69" s="41">
        <f t="shared" si="2"/>
        <v>66</v>
      </c>
      <c r="B69" s="41" t="s">
        <v>17</v>
      </c>
      <c r="C69" s="42">
        <v>100447</v>
      </c>
      <c r="D69" s="313" t="s">
        <v>708</v>
      </c>
      <c r="E69" s="48" t="s">
        <v>20</v>
      </c>
      <c r="F69" s="44">
        <v>0.4</v>
      </c>
      <c r="G69" s="43" t="s">
        <v>59</v>
      </c>
      <c r="H69" s="45">
        <v>3410531004472</v>
      </c>
      <c r="I69" s="50">
        <v>85162910</v>
      </c>
      <c r="J69" s="47">
        <v>798</v>
      </c>
      <c r="K69" s="41">
        <v>400</v>
      </c>
      <c r="L69" s="41">
        <v>100</v>
      </c>
      <c r="M69" s="41">
        <v>7</v>
      </c>
      <c r="N69" s="334">
        <f t="shared" si="7"/>
        <v>3.4299999999999997</v>
      </c>
      <c r="O69" s="378">
        <v>917</v>
      </c>
      <c r="P69" s="347">
        <f t="shared" si="6"/>
        <v>1127.9100000000001</v>
      </c>
    </row>
    <row r="70" spans="1:16" s="5" customFormat="1" ht="69.95" customHeight="1">
      <c r="A70" s="41">
        <f t="shared" ref="A70:A126" si="8">A69+1</f>
        <v>67</v>
      </c>
      <c r="B70" s="41" t="s">
        <v>17</v>
      </c>
      <c r="C70" s="42">
        <v>100448</v>
      </c>
      <c r="D70" s="313" t="s">
        <v>709</v>
      </c>
      <c r="E70" s="48" t="s">
        <v>20</v>
      </c>
      <c r="F70" s="44">
        <v>0.6</v>
      </c>
      <c r="G70" s="43" t="s">
        <v>59</v>
      </c>
      <c r="H70" s="45">
        <v>3410531004489</v>
      </c>
      <c r="I70" s="50">
        <v>85162910</v>
      </c>
      <c r="J70" s="47">
        <v>1248</v>
      </c>
      <c r="K70" s="41">
        <v>400</v>
      </c>
      <c r="L70" s="41">
        <v>100</v>
      </c>
      <c r="M70" s="41">
        <v>11</v>
      </c>
      <c r="N70" s="334">
        <f t="shared" si="7"/>
        <v>5.39</v>
      </c>
      <c r="O70" s="378">
        <v>1008</v>
      </c>
      <c r="P70" s="347">
        <f t="shared" si="6"/>
        <v>1239.8399999999999</v>
      </c>
    </row>
    <row r="71" spans="1:16" s="314" customFormat="1" ht="39">
      <c r="A71" s="41">
        <f t="shared" si="8"/>
        <v>68</v>
      </c>
      <c r="B71" s="342" t="s">
        <v>17</v>
      </c>
      <c r="C71" s="343" t="s">
        <v>315</v>
      </c>
      <c r="D71" s="313" t="s">
        <v>856</v>
      </c>
      <c r="E71" s="313" t="s">
        <v>20</v>
      </c>
      <c r="F71" s="344">
        <v>0.5</v>
      </c>
      <c r="G71" s="312" t="s">
        <v>59</v>
      </c>
      <c r="H71" s="345">
        <v>3410538502667</v>
      </c>
      <c r="I71" s="342" t="s">
        <v>65</v>
      </c>
      <c r="J71" s="346">
        <v>1095</v>
      </c>
      <c r="K71" s="342">
        <v>500</v>
      </c>
      <c r="L71" s="342">
        <v>105</v>
      </c>
      <c r="M71" s="342">
        <v>7</v>
      </c>
      <c r="N71" s="334">
        <f t="shared" si="7"/>
        <v>3.4299999999999997</v>
      </c>
      <c r="O71" s="378">
        <v>950</v>
      </c>
      <c r="P71" s="347">
        <f t="shared" si="6"/>
        <v>1168.5</v>
      </c>
    </row>
    <row r="72" spans="1:16" s="314" customFormat="1" ht="59.25" customHeight="1">
      <c r="A72" s="41">
        <f t="shared" si="8"/>
        <v>69</v>
      </c>
      <c r="B72" s="342" t="s">
        <v>17</v>
      </c>
      <c r="C72" s="343" t="s">
        <v>316</v>
      </c>
      <c r="D72" s="313" t="s">
        <v>857</v>
      </c>
      <c r="E72" s="313" t="s">
        <v>20</v>
      </c>
      <c r="F72" s="348">
        <v>0.75</v>
      </c>
      <c r="G72" s="312" t="s">
        <v>59</v>
      </c>
      <c r="H72" s="345">
        <v>3410538502674</v>
      </c>
      <c r="I72" s="342" t="s">
        <v>65</v>
      </c>
      <c r="J72" s="346">
        <v>1590</v>
      </c>
      <c r="K72" s="342">
        <v>500</v>
      </c>
      <c r="L72" s="342">
        <v>105</v>
      </c>
      <c r="M72" s="342">
        <v>11</v>
      </c>
      <c r="N72" s="334">
        <f t="shared" si="7"/>
        <v>5.39</v>
      </c>
      <c r="O72" s="378">
        <v>1080</v>
      </c>
      <c r="P72" s="347">
        <f t="shared" si="6"/>
        <v>1328.4</v>
      </c>
    </row>
    <row r="73" spans="1:16" s="5" customFormat="1" ht="69.95" customHeight="1">
      <c r="A73" s="41">
        <f t="shared" si="8"/>
        <v>70</v>
      </c>
      <c r="B73" s="41" t="s">
        <v>17</v>
      </c>
      <c r="C73" s="42">
        <v>851127</v>
      </c>
      <c r="D73" s="43" t="s">
        <v>858</v>
      </c>
      <c r="E73" s="48" t="s">
        <v>20</v>
      </c>
      <c r="F73" s="44">
        <v>1.5</v>
      </c>
      <c r="G73" s="43" t="s">
        <v>59</v>
      </c>
      <c r="H73" s="45">
        <v>3410538511270</v>
      </c>
      <c r="I73" s="41" t="s">
        <v>65</v>
      </c>
      <c r="J73" s="47">
        <v>1095</v>
      </c>
      <c r="K73" s="41">
        <v>500</v>
      </c>
      <c r="L73" s="41">
        <v>105</v>
      </c>
      <c r="M73" s="41">
        <v>15.8</v>
      </c>
      <c r="N73" s="334">
        <f t="shared" si="7"/>
        <v>7.742</v>
      </c>
      <c r="O73" s="378">
        <v>1158.9639515999997</v>
      </c>
      <c r="P73" s="347">
        <f t="shared" si="6"/>
        <v>1425.5256604679996</v>
      </c>
    </row>
    <row r="74" spans="1:16" s="5" customFormat="1" ht="58.5">
      <c r="A74" s="41">
        <f t="shared" si="8"/>
        <v>71</v>
      </c>
      <c r="B74" s="41" t="s">
        <v>17</v>
      </c>
      <c r="C74" s="42">
        <v>851128</v>
      </c>
      <c r="D74" s="43" t="s">
        <v>859</v>
      </c>
      <c r="E74" s="48" t="s">
        <v>20</v>
      </c>
      <c r="F74" s="49">
        <v>1.75</v>
      </c>
      <c r="G74" s="43" t="s">
        <v>59</v>
      </c>
      <c r="H74" s="45">
        <v>3410538511287</v>
      </c>
      <c r="I74" s="41" t="s">
        <v>65</v>
      </c>
      <c r="J74" s="47">
        <v>1590</v>
      </c>
      <c r="K74" s="41">
        <v>500</v>
      </c>
      <c r="L74" s="41">
        <v>105</v>
      </c>
      <c r="M74" s="41">
        <v>20.8</v>
      </c>
      <c r="N74" s="334">
        <f t="shared" si="7"/>
        <v>10.192</v>
      </c>
      <c r="O74" s="378">
        <v>1305.2141645400002</v>
      </c>
      <c r="P74" s="347">
        <f t="shared" si="6"/>
        <v>1605.4134223842002</v>
      </c>
    </row>
    <row r="75" spans="1:16" s="5" customFormat="1" ht="77.25">
      <c r="A75" s="41">
        <f t="shared" si="8"/>
        <v>72</v>
      </c>
      <c r="B75" s="41" t="s">
        <v>17</v>
      </c>
      <c r="C75" s="42">
        <v>851130</v>
      </c>
      <c r="D75" s="43" t="s">
        <v>860</v>
      </c>
      <c r="E75" s="48" t="s">
        <v>20</v>
      </c>
      <c r="F75" s="44">
        <v>1.5</v>
      </c>
      <c r="G75" s="43" t="s">
        <v>59</v>
      </c>
      <c r="H75" s="45">
        <v>3410538511300</v>
      </c>
      <c r="I75" s="41" t="s">
        <v>65</v>
      </c>
      <c r="J75" s="47">
        <v>1095</v>
      </c>
      <c r="K75" s="41">
        <v>500</v>
      </c>
      <c r="L75" s="41">
        <v>105</v>
      </c>
      <c r="M75" s="41">
        <v>14</v>
      </c>
      <c r="N75" s="334">
        <f t="shared" si="7"/>
        <v>6.8599999999999994</v>
      </c>
      <c r="O75" s="378">
        <v>1134.8575014067198</v>
      </c>
      <c r="P75" s="347">
        <f t="shared" si="6"/>
        <v>1395.8747267302654</v>
      </c>
    </row>
    <row r="76" spans="1:16" s="5" customFormat="1" ht="77.25">
      <c r="A76" s="41">
        <f t="shared" si="8"/>
        <v>73</v>
      </c>
      <c r="B76" s="41" t="s">
        <v>17</v>
      </c>
      <c r="C76" s="42">
        <v>851131</v>
      </c>
      <c r="D76" s="43" t="s">
        <v>855</v>
      </c>
      <c r="E76" s="48" t="s">
        <v>20</v>
      </c>
      <c r="F76" s="49">
        <v>1.75</v>
      </c>
      <c r="G76" s="43" t="s">
        <v>59</v>
      </c>
      <c r="H76" s="45">
        <v>3410538511317</v>
      </c>
      <c r="I76" s="41" t="s">
        <v>65</v>
      </c>
      <c r="J76" s="47">
        <v>1590</v>
      </c>
      <c r="K76" s="41">
        <v>500</v>
      </c>
      <c r="L76" s="41">
        <v>105</v>
      </c>
      <c r="M76" s="41">
        <v>19</v>
      </c>
      <c r="N76" s="334">
        <f t="shared" si="7"/>
        <v>9.31</v>
      </c>
      <c r="O76" s="378">
        <v>1260.9527793408001</v>
      </c>
      <c r="P76" s="347">
        <f t="shared" si="6"/>
        <v>1550.971918589184</v>
      </c>
    </row>
    <row r="77" spans="1:16" s="5" customFormat="1" ht="69.95" customHeight="1">
      <c r="A77" s="41">
        <f t="shared" si="8"/>
        <v>74</v>
      </c>
      <c r="B77" s="41" t="s">
        <v>17</v>
      </c>
      <c r="C77" s="42">
        <v>861911</v>
      </c>
      <c r="D77" s="51" t="s">
        <v>710</v>
      </c>
      <c r="E77" s="48" t="s">
        <v>20</v>
      </c>
      <c r="F77" s="44">
        <v>0.5</v>
      </c>
      <c r="G77" s="43" t="s">
        <v>59</v>
      </c>
      <c r="H77" s="45">
        <v>3410538619112</v>
      </c>
      <c r="I77" s="46" t="s">
        <v>60</v>
      </c>
      <c r="J77" s="47">
        <v>1027</v>
      </c>
      <c r="K77" s="41">
        <v>550</v>
      </c>
      <c r="L77" s="41">
        <v>100</v>
      </c>
      <c r="M77" s="41">
        <v>20</v>
      </c>
      <c r="N77" s="334">
        <f t="shared" si="7"/>
        <v>9.8000000000000007</v>
      </c>
      <c r="O77" s="378">
        <v>1500</v>
      </c>
      <c r="P77" s="347">
        <f t="shared" si="6"/>
        <v>1845</v>
      </c>
    </row>
    <row r="78" spans="1:16" s="5" customFormat="1" ht="69.95" customHeight="1">
      <c r="A78" s="41">
        <f t="shared" si="8"/>
        <v>75</v>
      </c>
      <c r="B78" s="41" t="s">
        <v>17</v>
      </c>
      <c r="C78" s="42">
        <v>862570</v>
      </c>
      <c r="D78" s="51" t="s">
        <v>711</v>
      </c>
      <c r="E78" s="48" t="s">
        <v>20</v>
      </c>
      <c r="F78" s="44">
        <v>0.5</v>
      </c>
      <c r="G78" s="43" t="s">
        <v>59</v>
      </c>
      <c r="H78" s="45">
        <v>3410538625700</v>
      </c>
      <c r="I78" s="46" t="s">
        <v>60</v>
      </c>
      <c r="J78" s="47">
        <v>1027</v>
      </c>
      <c r="K78" s="41">
        <v>550</v>
      </c>
      <c r="L78" s="41">
        <v>100</v>
      </c>
      <c r="M78" s="41">
        <v>20</v>
      </c>
      <c r="N78" s="334">
        <f t="shared" si="7"/>
        <v>9.8000000000000007</v>
      </c>
      <c r="O78" s="378">
        <v>1500</v>
      </c>
      <c r="P78" s="347">
        <f t="shared" si="6"/>
        <v>1845</v>
      </c>
    </row>
    <row r="79" spans="1:16" s="5" customFormat="1" ht="69.95" customHeight="1">
      <c r="A79" s="41">
        <f t="shared" si="8"/>
        <v>76</v>
      </c>
      <c r="B79" s="41" t="s">
        <v>17</v>
      </c>
      <c r="C79" s="42">
        <v>862574</v>
      </c>
      <c r="D79" s="51" t="s">
        <v>712</v>
      </c>
      <c r="E79" s="48" t="s">
        <v>20</v>
      </c>
      <c r="F79" s="44">
        <v>0.5</v>
      </c>
      <c r="G79" s="43" t="s">
        <v>59</v>
      </c>
      <c r="H79" s="45">
        <v>3410538625748</v>
      </c>
      <c r="I79" s="46" t="s">
        <v>60</v>
      </c>
      <c r="J79" s="47">
        <v>1027</v>
      </c>
      <c r="K79" s="41">
        <v>550</v>
      </c>
      <c r="L79" s="41">
        <v>100</v>
      </c>
      <c r="M79" s="41">
        <v>20</v>
      </c>
      <c r="N79" s="334">
        <f t="shared" si="7"/>
        <v>9.8000000000000007</v>
      </c>
      <c r="O79" s="378">
        <v>1500</v>
      </c>
      <c r="P79" s="347">
        <f t="shared" si="6"/>
        <v>1845</v>
      </c>
    </row>
    <row r="80" spans="1:16" s="5" customFormat="1" ht="69.95" customHeight="1">
      <c r="A80" s="41">
        <f t="shared" si="8"/>
        <v>77</v>
      </c>
      <c r="B80" s="41" t="s">
        <v>17</v>
      </c>
      <c r="C80" s="42">
        <v>862569</v>
      </c>
      <c r="D80" s="51" t="s">
        <v>713</v>
      </c>
      <c r="E80" s="48" t="s">
        <v>20</v>
      </c>
      <c r="F80" s="44">
        <v>0.5</v>
      </c>
      <c r="G80" s="43" t="s">
        <v>59</v>
      </c>
      <c r="H80" s="45">
        <v>3410538625694</v>
      </c>
      <c r="I80" s="46" t="s">
        <v>60</v>
      </c>
      <c r="J80" s="52">
        <v>1027</v>
      </c>
      <c r="K80" s="41">
        <v>550</v>
      </c>
      <c r="L80" s="41">
        <v>100</v>
      </c>
      <c r="M80" s="53">
        <v>20</v>
      </c>
      <c r="N80" s="334">
        <f t="shared" si="7"/>
        <v>9.8000000000000007</v>
      </c>
      <c r="O80" s="378">
        <v>1500</v>
      </c>
      <c r="P80" s="347">
        <f t="shared" si="6"/>
        <v>1845</v>
      </c>
    </row>
    <row r="81" spans="1:17" s="5" customFormat="1" ht="69.95" customHeight="1">
      <c r="A81" s="41">
        <f t="shared" si="8"/>
        <v>78</v>
      </c>
      <c r="B81" s="41" t="s">
        <v>17</v>
      </c>
      <c r="C81" s="42">
        <v>862572</v>
      </c>
      <c r="D81" s="51" t="s">
        <v>714</v>
      </c>
      <c r="E81" s="48" t="s">
        <v>20</v>
      </c>
      <c r="F81" s="44">
        <v>0.5</v>
      </c>
      <c r="G81" s="43" t="s">
        <v>59</v>
      </c>
      <c r="H81" s="45">
        <v>3410538625724</v>
      </c>
      <c r="I81" s="46" t="s">
        <v>60</v>
      </c>
      <c r="J81" s="52">
        <v>1027</v>
      </c>
      <c r="K81" s="41">
        <v>550</v>
      </c>
      <c r="L81" s="41">
        <v>100</v>
      </c>
      <c r="M81" s="53">
        <v>20</v>
      </c>
      <c r="N81" s="334">
        <f t="shared" si="7"/>
        <v>9.8000000000000007</v>
      </c>
      <c r="O81" s="378">
        <v>1500</v>
      </c>
      <c r="P81" s="347">
        <f t="shared" si="6"/>
        <v>1845</v>
      </c>
    </row>
    <row r="82" spans="1:17" s="5" customFormat="1" ht="69.95" customHeight="1">
      <c r="A82" s="41">
        <f t="shared" si="8"/>
        <v>79</v>
      </c>
      <c r="B82" s="41" t="s">
        <v>17</v>
      </c>
      <c r="C82" s="42">
        <v>862573</v>
      </c>
      <c r="D82" s="51" t="s">
        <v>715</v>
      </c>
      <c r="E82" s="48" t="s">
        <v>20</v>
      </c>
      <c r="F82" s="44">
        <v>0.5</v>
      </c>
      <c r="G82" s="43" t="s">
        <v>59</v>
      </c>
      <c r="H82" s="45">
        <v>3410538625731</v>
      </c>
      <c r="I82" s="46" t="s">
        <v>60</v>
      </c>
      <c r="J82" s="52">
        <v>1027</v>
      </c>
      <c r="K82" s="41">
        <v>550</v>
      </c>
      <c r="L82" s="41">
        <v>100</v>
      </c>
      <c r="M82" s="53">
        <v>20</v>
      </c>
      <c r="N82" s="334">
        <f t="shared" si="7"/>
        <v>9.8000000000000007</v>
      </c>
      <c r="O82" s="378">
        <v>1500</v>
      </c>
      <c r="P82" s="347">
        <f t="shared" si="6"/>
        <v>1845</v>
      </c>
    </row>
    <row r="83" spans="1:17" s="5" customFormat="1" ht="69.95" customHeight="1">
      <c r="A83" s="54">
        <f t="shared" si="8"/>
        <v>80</v>
      </c>
      <c r="B83" s="55" t="s">
        <v>32</v>
      </c>
      <c r="C83" s="56" t="s">
        <v>66</v>
      </c>
      <c r="D83" s="57" t="s">
        <v>861</v>
      </c>
      <c r="E83" s="57" t="s">
        <v>20</v>
      </c>
      <c r="F83" s="57">
        <v>12</v>
      </c>
      <c r="G83" s="58" t="s">
        <v>67</v>
      </c>
      <c r="H83" s="59">
        <v>5400891039588</v>
      </c>
      <c r="I83" s="55">
        <v>84031090</v>
      </c>
      <c r="J83" s="60">
        <v>756</v>
      </c>
      <c r="K83" s="61">
        <v>400</v>
      </c>
      <c r="L83" s="62">
        <v>316.39999999999998</v>
      </c>
      <c r="M83" s="62">
        <v>28.5</v>
      </c>
      <c r="N83" s="335">
        <f t="shared" si="7"/>
        <v>13.965</v>
      </c>
      <c r="O83" s="381">
        <v>7081.7959929599992</v>
      </c>
      <c r="P83" s="325">
        <f t="shared" ref="P83:P112" si="9">O83*$Q$5</f>
        <v>8710.6090713407993</v>
      </c>
      <c r="Q83" s="63"/>
    </row>
    <row r="84" spans="1:17" s="5" customFormat="1" ht="69.95" customHeight="1">
      <c r="A84" s="55">
        <f t="shared" si="8"/>
        <v>81</v>
      </c>
      <c r="B84" s="55" t="s">
        <v>32</v>
      </c>
      <c r="C84" s="56" t="s">
        <v>68</v>
      </c>
      <c r="D84" s="57" t="s">
        <v>69</v>
      </c>
      <c r="E84" s="57" t="s">
        <v>20</v>
      </c>
      <c r="F84" s="57">
        <v>18.5</v>
      </c>
      <c r="G84" s="58" t="s">
        <v>67</v>
      </c>
      <c r="H84" s="59">
        <v>5400891039595</v>
      </c>
      <c r="I84" s="55">
        <v>84031090</v>
      </c>
      <c r="J84" s="60">
        <v>756</v>
      </c>
      <c r="K84" s="61">
        <v>400</v>
      </c>
      <c r="L84" s="62">
        <v>316.39999999999998</v>
      </c>
      <c r="M84" s="62">
        <v>28.5</v>
      </c>
      <c r="N84" s="335">
        <f t="shared" si="7"/>
        <v>13.965</v>
      </c>
      <c r="O84" s="381">
        <v>7107.6333599999998</v>
      </c>
      <c r="P84" s="325">
        <f t="shared" si="9"/>
        <v>8742.3890327999998</v>
      </c>
      <c r="Q84" s="63"/>
    </row>
    <row r="85" spans="1:17" s="5" customFormat="1" ht="69.95" customHeight="1">
      <c r="A85" s="55">
        <f t="shared" si="8"/>
        <v>82</v>
      </c>
      <c r="B85" s="55" t="s">
        <v>32</v>
      </c>
      <c r="C85" s="56" t="s">
        <v>70</v>
      </c>
      <c r="D85" s="57" t="s">
        <v>862</v>
      </c>
      <c r="E85" s="57" t="s">
        <v>20</v>
      </c>
      <c r="F85" s="57">
        <v>30</v>
      </c>
      <c r="G85" s="58" t="s">
        <v>67</v>
      </c>
      <c r="H85" s="59">
        <v>5400891214367</v>
      </c>
      <c r="I85" s="55">
        <v>84031090</v>
      </c>
      <c r="J85" s="64">
        <v>756</v>
      </c>
      <c r="K85" s="55">
        <v>400</v>
      </c>
      <c r="L85" s="62">
        <v>316.39999999999998</v>
      </c>
      <c r="M85" s="65">
        <v>29.5</v>
      </c>
      <c r="N85" s="335">
        <f t="shared" si="7"/>
        <v>14.455</v>
      </c>
      <c r="O85" s="381">
        <v>8102</v>
      </c>
      <c r="P85" s="325">
        <f t="shared" si="9"/>
        <v>9965.4599999999991</v>
      </c>
      <c r="Q85" s="63"/>
    </row>
    <row r="86" spans="1:17" s="5" customFormat="1" ht="69.95" customHeight="1">
      <c r="A86" s="55">
        <f t="shared" si="8"/>
        <v>83</v>
      </c>
      <c r="B86" s="55" t="s">
        <v>32</v>
      </c>
      <c r="C86" s="66" t="s">
        <v>71</v>
      </c>
      <c r="D86" s="58" t="s">
        <v>72</v>
      </c>
      <c r="E86" s="58" t="s">
        <v>20</v>
      </c>
      <c r="F86" s="58">
        <v>18.5</v>
      </c>
      <c r="G86" s="58" t="s">
        <v>67</v>
      </c>
      <c r="H86" s="67">
        <v>5400891039601</v>
      </c>
      <c r="I86" s="55">
        <v>84031090</v>
      </c>
      <c r="J86" s="68">
        <v>756</v>
      </c>
      <c r="K86" s="69">
        <v>400</v>
      </c>
      <c r="L86" s="62">
        <v>316.39999999999998</v>
      </c>
      <c r="M86" s="65">
        <v>29</v>
      </c>
      <c r="N86" s="335">
        <f t="shared" si="7"/>
        <v>14.209999999999999</v>
      </c>
      <c r="O86" s="381">
        <v>7865</v>
      </c>
      <c r="P86" s="325">
        <f t="shared" si="9"/>
        <v>9673.9500000000007</v>
      </c>
      <c r="Q86" s="63"/>
    </row>
    <row r="87" spans="1:17" s="5" customFormat="1" ht="69.95" customHeight="1">
      <c r="A87" s="55">
        <f t="shared" si="8"/>
        <v>84</v>
      </c>
      <c r="B87" s="55" t="s">
        <v>32</v>
      </c>
      <c r="C87" s="66" t="s">
        <v>73</v>
      </c>
      <c r="D87" s="58" t="s">
        <v>863</v>
      </c>
      <c r="E87" s="58" t="s">
        <v>20</v>
      </c>
      <c r="F87" s="58">
        <v>21.6</v>
      </c>
      <c r="G87" s="58" t="s">
        <v>67</v>
      </c>
      <c r="H87" s="67">
        <v>5400891039618</v>
      </c>
      <c r="I87" s="55">
        <v>84031090</v>
      </c>
      <c r="J87" s="68">
        <v>756</v>
      </c>
      <c r="K87" s="69">
        <v>400</v>
      </c>
      <c r="L87" s="62">
        <v>316.39999999999998</v>
      </c>
      <c r="M87" s="65">
        <v>29.5</v>
      </c>
      <c r="N87" s="335">
        <f t="shared" si="7"/>
        <v>14.455</v>
      </c>
      <c r="O87" s="381">
        <v>7791</v>
      </c>
      <c r="P87" s="325">
        <f t="shared" si="9"/>
        <v>9582.93</v>
      </c>
      <c r="Q87" s="63"/>
    </row>
    <row r="88" spans="1:17" s="5" customFormat="1" ht="69.95" customHeight="1">
      <c r="A88" s="55">
        <f t="shared" si="8"/>
        <v>85</v>
      </c>
      <c r="B88" s="55" t="s">
        <v>32</v>
      </c>
      <c r="C88" s="66" t="s">
        <v>74</v>
      </c>
      <c r="D88" s="58" t="s">
        <v>864</v>
      </c>
      <c r="E88" s="58" t="s">
        <v>20</v>
      </c>
      <c r="F88" s="58">
        <v>25</v>
      </c>
      <c r="G88" s="58" t="s">
        <v>67</v>
      </c>
      <c r="H88" s="67">
        <v>5400891039625</v>
      </c>
      <c r="I88" s="55">
        <v>84031090</v>
      </c>
      <c r="J88" s="68">
        <v>756</v>
      </c>
      <c r="K88" s="69">
        <v>400</v>
      </c>
      <c r="L88" s="62">
        <v>316.39999999999998</v>
      </c>
      <c r="M88" s="65">
        <v>30</v>
      </c>
      <c r="N88" s="335">
        <f t="shared" si="7"/>
        <v>14.7</v>
      </c>
      <c r="O88" s="381">
        <v>8195</v>
      </c>
      <c r="P88" s="325">
        <f t="shared" si="9"/>
        <v>10079.85</v>
      </c>
      <c r="Q88" s="63"/>
    </row>
    <row r="89" spans="1:17" s="5" customFormat="1" ht="69.95" customHeight="1">
      <c r="A89" s="55">
        <f t="shared" si="8"/>
        <v>86</v>
      </c>
      <c r="B89" s="55" t="s">
        <v>32</v>
      </c>
      <c r="C89" s="70">
        <v>784350</v>
      </c>
      <c r="D89" s="57" t="s">
        <v>75</v>
      </c>
      <c r="E89" s="58" t="s">
        <v>20</v>
      </c>
      <c r="F89" s="57">
        <v>17.8</v>
      </c>
      <c r="G89" s="58" t="s">
        <v>67</v>
      </c>
      <c r="H89" s="59">
        <v>5400891002964</v>
      </c>
      <c r="I89" s="55">
        <v>84031090</v>
      </c>
      <c r="J89" s="60">
        <v>590</v>
      </c>
      <c r="K89" s="61">
        <v>450</v>
      </c>
      <c r="L89" s="61">
        <v>247</v>
      </c>
      <c r="M89" s="62">
        <v>30</v>
      </c>
      <c r="N89" s="335">
        <f t="shared" si="7"/>
        <v>14.7</v>
      </c>
      <c r="O89" s="381">
        <v>9295.0135335199993</v>
      </c>
      <c r="P89" s="325">
        <f t="shared" si="9"/>
        <v>11432.866646229599</v>
      </c>
      <c r="Q89" s="63"/>
    </row>
    <row r="90" spans="1:17" s="5" customFormat="1" ht="69.95" customHeight="1">
      <c r="A90" s="55">
        <f t="shared" si="8"/>
        <v>87</v>
      </c>
      <c r="B90" s="55" t="s">
        <v>32</v>
      </c>
      <c r="C90" s="70">
        <v>784347</v>
      </c>
      <c r="D90" s="57" t="s">
        <v>76</v>
      </c>
      <c r="E90" s="58" t="s">
        <v>20</v>
      </c>
      <c r="F90" s="57">
        <v>22.6</v>
      </c>
      <c r="G90" s="58" t="s">
        <v>67</v>
      </c>
      <c r="H90" s="59">
        <v>5400891002933</v>
      </c>
      <c r="I90" s="55">
        <v>84031090</v>
      </c>
      <c r="J90" s="60">
        <v>750</v>
      </c>
      <c r="K90" s="61">
        <v>450</v>
      </c>
      <c r="L90" s="61">
        <v>247</v>
      </c>
      <c r="M90" s="62">
        <v>36</v>
      </c>
      <c r="N90" s="335">
        <f t="shared" si="7"/>
        <v>17.64</v>
      </c>
      <c r="O90" s="381">
        <v>9952.2698246400014</v>
      </c>
      <c r="P90" s="325">
        <f t="shared" si="9"/>
        <v>12241.291884307202</v>
      </c>
      <c r="Q90" s="63"/>
    </row>
    <row r="91" spans="1:17" s="5" customFormat="1" ht="69.95" customHeight="1">
      <c r="A91" s="55">
        <f t="shared" si="8"/>
        <v>88</v>
      </c>
      <c r="B91" s="55" t="s">
        <v>32</v>
      </c>
      <c r="C91" s="70">
        <v>784351</v>
      </c>
      <c r="D91" s="57" t="s">
        <v>77</v>
      </c>
      <c r="E91" s="58" t="s">
        <v>20</v>
      </c>
      <c r="F91" s="57">
        <v>26.3</v>
      </c>
      <c r="G91" s="58" t="s">
        <v>67</v>
      </c>
      <c r="H91" s="59">
        <v>5400891002971</v>
      </c>
      <c r="I91" s="55">
        <v>84031090</v>
      </c>
      <c r="J91" s="60">
        <v>710</v>
      </c>
      <c r="K91" s="61">
        <v>450</v>
      </c>
      <c r="L91" s="61">
        <v>247</v>
      </c>
      <c r="M91" s="62">
        <v>36</v>
      </c>
      <c r="N91" s="335">
        <f t="shared" si="7"/>
        <v>17.64</v>
      </c>
      <c r="O91" s="381">
        <v>10099.418072744002</v>
      </c>
      <c r="P91" s="325">
        <f t="shared" si="9"/>
        <v>12422.284229475123</v>
      </c>
      <c r="Q91" s="63"/>
    </row>
    <row r="92" spans="1:17" s="5" customFormat="1" ht="69.95" customHeight="1">
      <c r="A92" s="55">
        <f t="shared" si="8"/>
        <v>89</v>
      </c>
      <c r="B92" s="55" t="s">
        <v>32</v>
      </c>
      <c r="C92" s="70">
        <v>787078</v>
      </c>
      <c r="D92" s="58" t="s">
        <v>78</v>
      </c>
      <c r="E92" s="58" t="s">
        <v>20</v>
      </c>
      <c r="F92" s="58">
        <v>40.9</v>
      </c>
      <c r="G92" s="58" t="s">
        <v>67</v>
      </c>
      <c r="H92" s="67">
        <v>5400891034149</v>
      </c>
      <c r="I92" s="55">
        <v>84031090</v>
      </c>
      <c r="J92" s="68">
        <v>710</v>
      </c>
      <c r="K92" s="69">
        <v>450</v>
      </c>
      <c r="L92" s="69">
        <v>247</v>
      </c>
      <c r="M92" s="65">
        <v>36</v>
      </c>
      <c r="N92" s="335">
        <f t="shared" si="7"/>
        <v>17.64</v>
      </c>
      <c r="O92" s="381">
        <v>11190.833610000001</v>
      </c>
      <c r="P92" s="325">
        <f t="shared" si="9"/>
        <v>13764.725340300001</v>
      </c>
      <c r="Q92" s="63"/>
    </row>
    <row r="93" spans="1:17" s="5" customFormat="1" ht="69.95" customHeight="1">
      <c r="A93" s="55">
        <f t="shared" si="8"/>
        <v>90</v>
      </c>
      <c r="B93" s="55" t="s">
        <v>32</v>
      </c>
      <c r="C93" s="70">
        <v>784352</v>
      </c>
      <c r="D93" s="58" t="s">
        <v>79</v>
      </c>
      <c r="E93" s="58" t="s">
        <v>20</v>
      </c>
      <c r="F93" s="58">
        <v>17.8</v>
      </c>
      <c r="G93" s="58" t="s">
        <v>67</v>
      </c>
      <c r="H93" s="67">
        <v>5400891002988</v>
      </c>
      <c r="I93" s="55">
        <v>84031090</v>
      </c>
      <c r="J93" s="68">
        <v>590</v>
      </c>
      <c r="K93" s="69">
        <v>450</v>
      </c>
      <c r="L93" s="69">
        <v>247</v>
      </c>
      <c r="M93" s="65">
        <v>30</v>
      </c>
      <c r="N93" s="335">
        <f t="shared" si="7"/>
        <v>14.7</v>
      </c>
      <c r="O93" s="381">
        <v>10010.014574559998</v>
      </c>
      <c r="P93" s="325">
        <f t="shared" si="9"/>
        <v>12312.317926708798</v>
      </c>
      <c r="Q93" s="63"/>
    </row>
    <row r="94" spans="1:17" s="5" customFormat="1" ht="69.95" customHeight="1">
      <c r="A94" s="55">
        <f t="shared" si="8"/>
        <v>91</v>
      </c>
      <c r="B94" s="55" t="s">
        <v>32</v>
      </c>
      <c r="C94" s="70">
        <v>784348</v>
      </c>
      <c r="D94" s="58" t="s">
        <v>80</v>
      </c>
      <c r="E94" s="58" t="s">
        <v>20</v>
      </c>
      <c r="F94" s="58">
        <v>28.5</v>
      </c>
      <c r="G94" s="58" t="s">
        <v>67</v>
      </c>
      <c r="H94" s="67">
        <v>5400891002940</v>
      </c>
      <c r="I94" s="55">
        <v>84031090</v>
      </c>
      <c r="J94" s="68">
        <v>750</v>
      </c>
      <c r="K94" s="69">
        <v>450</v>
      </c>
      <c r="L94" s="69">
        <v>270</v>
      </c>
      <c r="M94" s="65">
        <v>36</v>
      </c>
      <c r="N94" s="335">
        <f t="shared" si="7"/>
        <v>17.64</v>
      </c>
      <c r="O94" s="381">
        <v>10417.985985000001</v>
      </c>
      <c r="P94" s="325">
        <f t="shared" si="9"/>
        <v>12814.122761550001</v>
      </c>
      <c r="Q94" s="63"/>
    </row>
    <row r="95" spans="1:17" s="5" customFormat="1" ht="69.95" customHeight="1">
      <c r="A95" s="55">
        <f t="shared" si="8"/>
        <v>92</v>
      </c>
      <c r="B95" s="55" t="s">
        <v>32</v>
      </c>
      <c r="C95" s="70">
        <v>784349</v>
      </c>
      <c r="D95" s="58" t="s">
        <v>81</v>
      </c>
      <c r="E95" s="58" t="s">
        <v>20</v>
      </c>
      <c r="F95" s="58">
        <v>32.700000000000003</v>
      </c>
      <c r="G95" s="58" t="s">
        <v>67</v>
      </c>
      <c r="H95" s="59">
        <v>5400891002957</v>
      </c>
      <c r="I95" s="55">
        <v>84031090</v>
      </c>
      <c r="J95" s="64">
        <v>810</v>
      </c>
      <c r="K95" s="55">
        <v>450</v>
      </c>
      <c r="L95" s="55">
        <v>270</v>
      </c>
      <c r="M95" s="62">
        <v>39</v>
      </c>
      <c r="N95" s="335">
        <f t="shared" si="7"/>
        <v>19.11</v>
      </c>
      <c r="O95" s="381">
        <v>11190.833610000001</v>
      </c>
      <c r="P95" s="382">
        <f t="shared" si="9"/>
        <v>13764.725340300001</v>
      </c>
      <c r="Q95" s="63"/>
    </row>
    <row r="96" spans="1:17" s="71" customFormat="1" ht="69.95" customHeight="1">
      <c r="A96" s="55">
        <f t="shared" si="8"/>
        <v>93</v>
      </c>
      <c r="B96" s="55" t="s">
        <v>32</v>
      </c>
      <c r="C96" s="56" t="s">
        <v>82</v>
      </c>
      <c r="D96" s="57" t="s">
        <v>555</v>
      </c>
      <c r="E96" s="58" t="s">
        <v>20</v>
      </c>
      <c r="F96" s="58" t="s">
        <v>20</v>
      </c>
      <c r="G96" s="58" t="s">
        <v>67</v>
      </c>
      <c r="H96" s="59">
        <v>5400891744321</v>
      </c>
      <c r="I96" s="55">
        <v>84039090</v>
      </c>
      <c r="J96" s="64">
        <v>65</v>
      </c>
      <c r="K96" s="55">
        <v>130</v>
      </c>
      <c r="L96" s="55">
        <v>130</v>
      </c>
      <c r="M96" s="62">
        <v>0.3</v>
      </c>
      <c r="N96" s="335">
        <f t="shared" si="7"/>
        <v>0.14699999999999999</v>
      </c>
      <c r="O96" s="381">
        <v>137.54208</v>
      </c>
      <c r="P96" s="325">
        <f t="shared" si="9"/>
        <v>169.17675839999998</v>
      </c>
      <c r="Q96" s="63"/>
    </row>
    <row r="97" spans="1:17" s="71" customFormat="1" ht="69.95" customHeight="1">
      <c r="A97" s="55">
        <f t="shared" si="8"/>
        <v>94</v>
      </c>
      <c r="B97" s="55" t="s">
        <v>32</v>
      </c>
      <c r="C97" s="56" t="s">
        <v>83</v>
      </c>
      <c r="D97" s="57" t="s">
        <v>556</v>
      </c>
      <c r="E97" s="58" t="s">
        <v>20</v>
      </c>
      <c r="F97" s="58" t="s">
        <v>20</v>
      </c>
      <c r="G97" s="58" t="s">
        <v>67</v>
      </c>
      <c r="H97" s="59">
        <v>5400891744338</v>
      </c>
      <c r="I97" s="55">
        <v>84039090</v>
      </c>
      <c r="J97" s="64">
        <v>65</v>
      </c>
      <c r="K97" s="55">
        <v>130</v>
      </c>
      <c r="L97" s="55">
        <v>130</v>
      </c>
      <c r="M97" s="62">
        <v>0.3</v>
      </c>
      <c r="N97" s="335">
        <f t="shared" si="7"/>
        <v>0.14699999999999999</v>
      </c>
      <c r="O97" s="381">
        <v>137.54208</v>
      </c>
      <c r="P97" s="325">
        <f t="shared" si="9"/>
        <v>169.17675839999998</v>
      </c>
      <c r="Q97" s="63"/>
    </row>
    <row r="98" spans="1:17" s="71" customFormat="1" ht="69.95" customHeight="1">
      <c r="A98" s="55">
        <f t="shared" si="8"/>
        <v>95</v>
      </c>
      <c r="B98" s="55" t="s">
        <v>32</v>
      </c>
      <c r="C98" s="56" t="s">
        <v>84</v>
      </c>
      <c r="D98" s="57" t="s">
        <v>557</v>
      </c>
      <c r="E98" s="58" t="s">
        <v>20</v>
      </c>
      <c r="F98" s="58" t="s">
        <v>20</v>
      </c>
      <c r="G98" s="58" t="s">
        <v>67</v>
      </c>
      <c r="H98" s="59">
        <v>5400891744345</v>
      </c>
      <c r="I98" s="55">
        <v>84039090</v>
      </c>
      <c r="J98" s="64">
        <v>65</v>
      </c>
      <c r="K98" s="55">
        <v>130</v>
      </c>
      <c r="L98" s="55">
        <v>130</v>
      </c>
      <c r="M98" s="62">
        <v>0.3</v>
      </c>
      <c r="N98" s="335">
        <f t="shared" si="7"/>
        <v>0.14699999999999999</v>
      </c>
      <c r="O98" s="381">
        <v>137.54208</v>
      </c>
      <c r="P98" s="325">
        <f t="shared" si="9"/>
        <v>169.17675839999998</v>
      </c>
      <c r="Q98" s="63"/>
    </row>
    <row r="99" spans="1:17" s="71" customFormat="1" ht="69.95" customHeight="1">
      <c r="A99" s="55">
        <f t="shared" si="8"/>
        <v>96</v>
      </c>
      <c r="B99" s="55" t="s">
        <v>32</v>
      </c>
      <c r="C99" s="56" t="s">
        <v>85</v>
      </c>
      <c r="D99" s="57" t="s">
        <v>558</v>
      </c>
      <c r="E99" s="58" t="s">
        <v>20</v>
      </c>
      <c r="F99" s="58" t="s">
        <v>20</v>
      </c>
      <c r="G99" s="58" t="s">
        <v>67</v>
      </c>
      <c r="H99" s="59">
        <v>5400891744352</v>
      </c>
      <c r="I99" s="55">
        <v>84039090</v>
      </c>
      <c r="J99" s="64">
        <v>65</v>
      </c>
      <c r="K99" s="55">
        <v>130</v>
      </c>
      <c r="L99" s="55">
        <v>130</v>
      </c>
      <c r="M99" s="62">
        <v>0.3</v>
      </c>
      <c r="N99" s="335">
        <f t="shared" si="7"/>
        <v>0.14699999999999999</v>
      </c>
      <c r="O99" s="381">
        <v>137.54208</v>
      </c>
      <c r="P99" s="325">
        <f t="shared" si="9"/>
        <v>169.17675839999998</v>
      </c>
      <c r="Q99" s="63"/>
    </row>
    <row r="100" spans="1:17" s="71" customFormat="1" ht="69.95" customHeight="1">
      <c r="A100" s="55">
        <f t="shared" si="8"/>
        <v>97</v>
      </c>
      <c r="B100" s="72" t="s">
        <v>32</v>
      </c>
      <c r="C100" s="73" t="s">
        <v>86</v>
      </c>
      <c r="D100" s="74" t="s">
        <v>716</v>
      </c>
      <c r="E100" s="75" t="s">
        <v>20</v>
      </c>
      <c r="F100" s="75" t="s">
        <v>20</v>
      </c>
      <c r="G100" s="75" t="s">
        <v>67</v>
      </c>
      <c r="H100" s="76">
        <v>5400891744215</v>
      </c>
      <c r="I100" s="72">
        <v>84039090</v>
      </c>
      <c r="J100" s="77">
        <v>390</v>
      </c>
      <c r="K100" s="72">
        <v>455</v>
      </c>
      <c r="L100" s="72">
        <v>625</v>
      </c>
      <c r="M100" s="78">
        <v>19.5</v>
      </c>
      <c r="N100" s="335">
        <f t="shared" si="7"/>
        <v>9.5549999999999997</v>
      </c>
      <c r="O100" s="381">
        <v>4000</v>
      </c>
      <c r="P100" s="325">
        <f t="shared" si="9"/>
        <v>4920</v>
      </c>
      <c r="Q100" s="63"/>
    </row>
    <row r="101" spans="1:17" s="71" customFormat="1" ht="69.95" customHeight="1">
      <c r="A101" s="55">
        <f t="shared" si="8"/>
        <v>98</v>
      </c>
      <c r="B101" s="72" t="s">
        <v>32</v>
      </c>
      <c r="C101" s="73" t="s">
        <v>87</v>
      </c>
      <c r="D101" s="74" t="s">
        <v>559</v>
      </c>
      <c r="E101" s="75" t="s">
        <v>20</v>
      </c>
      <c r="F101" s="75" t="s">
        <v>20</v>
      </c>
      <c r="G101" s="75" t="s">
        <v>67</v>
      </c>
      <c r="H101" s="76">
        <v>5400891744420</v>
      </c>
      <c r="I101" s="72">
        <v>84039090</v>
      </c>
      <c r="J101" s="77">
        <v>95</v>
      </c>
      <c r="K101" s="72">
        <v>265</v>
      </c>
      <c r="L101" s="72">
        <v>410</v>
      </c>
      <c r="M101" s="78">
        <v>1.5</v>
      </c>
      <c r="N101" s="335">
        <f t="shared" si="7"/>
        <v>0.73499999999999999</v>
      </c>
      <c r="O101" s="381">
        <v>500.65317120000003</v>
      </c>
      <c r="P101" s="325">
        <f t="shared" si="9"/>
        <v>615.80340057600006</v>
      </c>
      <c r="Q101" s="63"/>
    </row>
    <row r="102" spans="1:17" s="71" customFormat="1" ht="69.95" customHeight="1">
      <c r="A102" s="72">
        <f t="shared" si="8"/>
        <v>99</v>
      </c>
      <c r="B102" s="72" t="s">
        <v>32</v>
      </c>
      <c r="C102" s="73" t="s">
        <v>88</v>
      </c>
      <c r="D102" s="74" t="s">
        <v>560</v>
      </c>
      <c r="E102" s="75" t="s">
        <v>20</v>
      </c>
      <c r="F102" s="75" t="s">
        <v>20</v>
      </c>
      <c r="G102" s="75" t="s">
        <v>67</v>
      </c>
      <c r="H102" s="76">
        <v>5400891744437</v>
      </c>
      <c r="I102" s="72">
        <v>84039090</v>
      </c>
      <c r="J102" s="77">
        <v>95</v>
      </c>
      <c r="K102" s="72">
        <v>265</v>
      </c>
      <c r="L102" s="72">
        <v>95</v>
      </c>
      <c r="M102" s="78">
        <v>1.8</v>
      </c>
      <c r="N102" s="335">
        <f t="shared" si="7"/>
        <v>0.88200000000000001</v>
      </c>
      <c r="O102" s="381">
        <v>565.6610598911999</v>
      </c>
      <c r="P102" s="325">
        <f t="shared" si="9"/>
        <v>695.76310366617588</v>
      </c>
      <c r="Q102" s="63"/>
    </row>
    <row r="103" spans="1:17" s="71" customFormat="1" ht="69.95" customHeight="1">
      <c r="A103" s="72">
        <f t="shared" si="8"/>
        <v>100</v>
      </c>
      <c r="B103" s="55" t="s">
        <v>32</v>
      </c>
      <c r="C103" s="56" t="s">
        <v>89</v>
      </c>
      <c r="D103" s="57" t="s">
        <v>561</v>
      </c>
      <c r="E103" s="58" t="s">
        <v>20</v>
      </c>
      <c r="F103" s="58" t="s">
        <v>20</v>
      </c>
      <c r="G103" s="58" t="s">
        <v>67</v>
      </c>
      <c r="H103" s="59">
        <v>3410530740920</v>
      </c>
      <c r="I103" s="55">
        <v>84039090</v>
      </c>
      <c r="J103" s="64">
        <v>290</v>
      </c>
      <c r="K103" s="55">
        <v>350</v>
      </c>
      <c r="L103" s="55">
        <v>450</v>
      </c>
      <c r="M103" s="62">
        <v>1</v>
      </c>
      <c r="N103" s="335">
        <f t="shared" si="7"/>
        <v>0.49</v>
      </c>
      <c r="O103" s="381">
        <v>193.41854999999998</v>
      </c>
      <c r="P103" s="325">
        <f t="shared" si="9"/>
        <v>237.90481649999998</v>
      </c>
      <c r="Q103" s="63"/>
    </row>
    <row r="104" spans="1:17" s="71" customFormat="1" ht="69.95" customHeight="1">
      <c r="A104" s="72">
        <f t="shared" si="8"/>
        <v>101</v>
      </c>
      <c r="B104" s="72" t="s">
        <v>32</v>
      </c>
      <c r="C104" s="73" t="s">
        <v>90</v>
      </c>
      <c r="D104" s="74" t="s">
        <v>562</v>
      </c>
      <c r="E104" s="75" t="s">
        <v>20</v>
      </c>
      <c r="F104" s="75" t="s">
        <v>20</v>
      </c>
      <c r="G104" s="75" t="s">
        <v>67</v>
      </c>
      <c r="H104" s="76">
        <v>3410530742757</v>
      </c>
      <c r="I104" s="72">
        <v>84039090</v>
      </c>
      <c r="J104" s="77">
        <v>65</v>
      </c>
      <c r="K104" s="72">
        <v>130</v>
      </c>
      <c r="L104" s="72">
        <v>130</v>
      </c>
      <c r="M104" s="78">
        <v>0.3</v>
      </c>
      <c r="N104" s="335">
        <f t="shared" si="7"/>
        <v>0.14699999999999999</v>
      </c>
      <c r="O104" s="381">
        <v>172.44338280000002</v>
      </c>
      <c r="P104" s="325">
        <f t="shared" si="9"/>
        <v>212.10536084400002</v>
      </c>
      <c r="Q104" s="79"/>
    </row>
    <row r="105" spans="1:17" s="71" customFormat="1" ht="69.95" customHeight="1">
      <c r="A105" s="55">
        <f t="shared" si="8"/>
        <v>102</v>
      </c>
      <c r="B105" s="55" t="s">
        <v>32</v>
      </c>
      <c r="C105" s="56" t="s">
        <v>91</v>
      </c>
      <c r="D105" s="57" t="s">
        <v>563</v>
      </c>
      <c r="E105" s="58" t="s">
        <v>20</v>
      </c>
      <c r="F105" s="58" t="s">
        <v>20</v>
      </c>
      <c r="G105" s="58" t="s">
        <v>67</v>
      </c>
      <c r="H105" s="59">
        <v>3410530742887</v>
      </c>
      <c r="I105" s="55">
        <v>84039090</v>
      </c>
      <c r="J105" s="64">
        <v>130</v>
      </c>
      <c r="K105" s="55">
        <v>130</v>
      </c>
      <c r="L105" s="55">
        <v>65</v>
      </c>
      <c r="M105" s="62">
        <v>0.2</v>
      </c>
      <c r="N105" s="335">
        <f t="shared" si="7"/>
        <v>9.8000000000000004E-2</v>
      </c>
      <c r="O105" s="381">
        <v>176.68139814</v>
      </c>
      <c r="P105" s="325">
        <f t="shared" si="9"/>
        <v>217.3181197122</v>
      </c>
      <c r="Q105" s="63"/>
    </row>
    <row r="106" spans="1:17" s="71" customFormat="1" ht="69.95" customHeight="1">
      <c r="A106" s="55">
        <f t="shared" si="8"/>
        <v>103</v>
      </c>
      <c r="B106" s="55" t="s">
        <v>32</v>
      </c>
      <c r="C106" s="56" t="s">
        <v>92</v>
      </c>
      <c r="D106" s="57" t="s">
        <v>564</v>
      </c>
      <c r="E106" s="58" t="s">
        <v>20</v>
      </c>
      <c r="F106" s="58" t="s">
        <v>20</v>
      </c>
      <c r="G106" s="58" t="s">
        <v>67</v>
      </c>
      <c r="H106" s="59">
        <v>5400891203187</v>
      </c>
      <c r="I106" s="55">
        <v>84039090</v>
      </c>
      <c r="J106" s="64">
        <v>475</v>
      </c>
      <c r="K106" s="55">
        <v>135</v>
      </c>
      <c r="L106" s="55">
        <v>785</v>
      </c>
      <c r="M106" s="62">
        <v>3.53</v>
      </c>
      <c r="N106" s="335">
        <f t="shared" si="7"/>
        <v>1.7296999999999998</v>
      </c>
      <c r="O106" s="381">
        <v>459.178944</v>
      </c>
      <c r="P106" s="325">
        <f t="shared" si="9"/>
        <v>564.79010112000003</v>
      </c>
      <c r="Q106" s="63"/>
    </row>
    <row r="107" spans="1:17" s="71" customFormat="1" ht="69.95" customHeight="1">
      <c r="A107" s="55">
        <f t="shared" si="8"/>
        <v>104</v>
      </c>
      <c r="B107" s="55" t="s">
        <v>32</v>
      </c>
      <c r="C107" s="56" t="s">
        <v>93</v>
      </c>
      <c r="D107" s="57" t="s">
        <v>565</v>
      </c>
      <c r="E107" s="58" t="s">
        <v>20</v>
      </c>
      <c r="F107" s="58" t="s">
        <v>20</v>
      </c>
      <c r="G107" s="58" t="s">
        <v>67</v>
      </c>
      <c r="H107" s="59">
        <v>3410530743914</v>
      </c>
      <c r="I107" s="55">
        <v>84039090</v>
      </c>
      <c r="J107" s="64">
        <v>100</v>
      </c>
      <c r="K107" s="55">
        <v>400</v>
      </c>
      <c r="L107" s="55">
        <v>710</v>
      </c>
      <c r="M107" s="62">
        <v>3</v>
      </c>
      <c r="N107" s="335">
        <f t="shared" si="7"/>
        <v>1.47</v>
      </c>
      <c r="O107" s="381">
        <v>335.05250687999995</v>
      </c>
      <c r="P107" s="325">
        <f t="shared" si="9"/>
        <v>412.11458346239993</v>
      </c>
      <c r="Q107" s="63"/>
    </row>
    <row r="108" spans="1:17" s="71" customFormat="1" ht="69.95" customHeight="1">
      <c r="A108" s="55">
        <f t="shared" si="8"/>
        <v>105</v>
      </c>
      <c r="B108" s="55" t="s">
        <v>32</v>
      </c>
      <c r="C108" s="56" t="s">
        <v>94</v>
      </c>
      <c r="D108" s="57" t="s">
        <v>566</v>
      </c>
      <c r="E108" s="58" t="s">
        <v>20</v>
      </c>
      <c r="F108" s="58" t="s">
        <v>20</v>
      </c>
      <c r="G108" s="58" t="s">
        <v>67</v>
      </c>
      <c r="H108" s="59">
        <v>3410530742863</v>
      </c>
      <c r="I108" s="55">
        <v>84039090</v>
      </c>
      <c r="J108" s="64">
        <v>65</v>
      </c>
      <c r="K108" s="55">
        <v>130</v>
      </c>
      <c r="L108" s="55">
        <v>130</v>
      </c>
      <c r="M108" s="62">
        <v>0.26</v>
      </c>
      <c r="N108" s="335">
        <f t="shared" si="7"/>
        <v>0.12740000000000001</v>
      </c>
      <c r="O108" s="381">
        <v>190.72501760000003</v>
      </c>
      <c r="P108" s="325">
        <f t="shared" si="9"/>
        <v>234.59177164800002</v>
      </c>
      <c r="Q108" s="63"/>
    </row>
    <row r="109" spans="1:17" s="71" customFormat="1" ht="69.95" customHeight="1">
      <c r="A109" s="55">
        <f t="shared" si="8"/>
        <v>106</v>
      </c>
      <c r="B109" s="55" t="s">
        <v>32</v>
      </c>
      <c r="C109" s="56" t="s">
        <v>95</v>
      </c>
      <c r="D109" s="57" t="s">
        <v>567</v>
      </c>
      <c r="E109" s="58" t="s">
        <v>20</v>
      </c>
      <c r="F109" s="58" t="s">
        <v>20</v>
      </c>
      <c r="G109" s="58" t="s">
        <v>67</v>
      </c>
      <c r="H109" s="59">
        <v>3410530742870</v>
      </c>
      <c r="I109" s="55">
        <v>84039090</v>
      </c>
      <c r="J109" s="64">
        <v>65</v>
      </c>
      <c r="K109" s="55">
        <v>130</v>
      </c>
      <c r="L109" s="55">
        <v>130</v>
      </c>
      <c r="M109" s="62">
        <v>0.4</v>
      </c>
      <c r="N109" s="335">
        <f t="shared" si="7"/>
        <v>0.19600000000000001</v>
      </c>
      <c r="O109" s="381">
        <v>229.3514184</v>
      </c>
      <c r="P109" s="325">
        <f t="shared" si="9"/>
        <v>282.10224463200001</v>
      </c>
      <c r="Q109" s="63"/>
    </row>
    <row r="110" spans="1:17" s="71" customFormat="1" ht="69.95" customHeight="1">
      <c r="A110" s="72">
        <f t="shared" si="8"/>
        <v>107</v>
      </c>
      <c r="B110" s="72" t="s">
        <v>32</v>
      </c>
      <c r="C110" s="73" t="s">
        <v>96</v>
      </c>
      <c r="D110" s="74" t="s">
        <v>568</v>
      </c>
      <c r="E110" s="75" t="s">
        <v>20</v>
      </c>
      <c r="F110" s="75" t="s">
        <v>20</v>
      </c>
      <c r="G110" s="75" t="s">
        <v>67</v>
      </c>
      <c r="H110" s="76">
        <v>3410530742030</v>
      </c>
      <c r="I110" s="72">
        <v>84039090</v>
      </c>
      <c r="J110" s="77">
        <v>50</v>
      </c>
      <c r="K110" s="72">
        <v>100</v>
      </c>
      <c r="L110" s="72">
        <v>100</v>
      </c>
      <c r="M110" s="78">
        <v>0.5</v>
      </c>
      <c r="N110" s="335">
        <f t="shared" si="7"/>
        <v>0.245</v>
      </c>
      <c r="O110" s="381">
        <v>225</v>
      </c>
      <c r="P110" s="325">
        <f t="shared" si="9"/>
        <v>276.75</v>
      </c>
      <c r="Q110" s="79"/>
    </row>
    <row r="111" spans="1:17" s="71" customFormat="1" ht="69.95" customHeight="1">
      <c r="A111" s="72">
        <f t="shared" si="8"/>
        <v>108</v>
      </c>
      <c r="B111" s="72" t="s">
        <v>32</v>
      </c>
      <c r="C111" s="73" t="s">
        <v>97</v>
      </c>
      <c r="D111" s="75" t="s">
        <v>569</v>
      </c>
      <c r="E111" s="75" t="s">
        <v>20</v>
      </c>
      <c r="F111" s="75" t="s">
        <v>20</v>
      </c>
      <c r="G111" s="75" t="s">
        <v>67</v>
      </c>
      <c r="H111" s="76">
        <v>3410530733298</v>
      </c>
      <c r="I111" s="80">
        <v>84189990</v>
      </c>
      <c r="J111" s="77">
        <v>70</v>
      </c>
      <c r="K111" s="72">
        <v>150</v>
      </c>
      <c r="L111" s="72">
        <v>155</v>
      </c>
      <c r="M111" s="78">
        <v>0.14000000000000001</v>
      </c>
      <c r="N111" s="335">
        <f t="shared" si="7"/>
        <v>6.8600000000000008E-2</v>
      </c>
      <c r="O111" s="381">
        <v>600.2521524</v>
      </c>
      <c r="P111" s="325">
        <f t="shared" si="9"/>
        <v>738.31014745200002</v>
      </c>
      <c r="Q111" s="63"/>
    </row>
    <row r="112" spans="1:17" s="71" customFormat="1" ht="69.95" customHeight="1">
      <c r="A112" s="72">
        <f t="shared" si="8"/>
        <v>109</v>
      </c>
      <c r="B112" s="72" t="s">
        <v>32</v>
      </c>
      <c r="C112" s="73" t="s">
        <v>24</v>
      </c>
      <c r="D112" s="74" t="s">
        <v>733</v>
      </c>
      <c r="E112" s="75" t="s">
        <v>20</v>
      </c>
      <c r="F112" s="75" t="s">
        <v>20</v>
      </c>
      <c r="G112" s="75" t="s">
        <v>67</v>
      </c>
      <c r="H112" s="76">
        <v>3410530742313</v>
      </c>
      <c r="I112" s="72">
        <v>84039090</v>
      </c>
      <c r="J112" s="77">
        <v>25</v>
      </c>
      <c r="K112" s="72">
        <v>100</v>
      </c>
      <c r="L112" s="72">
        <v>100</v>
      </c>
      <c r="M112" s="78">
        <v>0.17</v>
      </c>
      <c r="N112" s="335">
        <f t="shared" si="7"/>
        <v>8.3299999999999999E-2</v>
      </c>
      <c r="O112" s="381">
        <f>O7</f>
        <v>499</v>
      </c>
      <c r="P112" s="325">
        <f t="shared" si="9"/>
        <v>613.77</v>
      </c>
      <c r="Q112" s="63"/>
    </row>
    <row r="113" spans="1:17" s="71" customFormat="1" ht="69.95" customHeight="1">
      <c r="A113" s="72">
        <f t="shared" si="8"/>
        <v>110</v>
      </c>
      <c r="B113" s="72" t="s">
        <v>32</v>
      </c>
      <c r="C113" s="81" t="s">
        <v>18</v>
      </c>
      <c r="D113" s="74" t="s">
        <v>19</v>
      </c>
      <c r="E113" s="75" t="s">
        <v>20</v>
      </c>
      <c r="F113" s="75" t="s">
        <v>20</v>
      </c>
      <c r="G113" s="75" t="s">
        <v>67</v>
      </c>
      <c r="H113" s="76">
        <v>3410530024495</v>
      </c>
      <c r="I113" s="72" t="s">
        <v>22</v>
      </c>
      <c r="J113" s="77">
        <v>172</v>
      </c>
      <c r="K113" s="72">
        <v>72</v>
      </c>
      <c r="L113" s="72">
        <v>16</v>
      </c>
      <c r="M113" s="78">
        <v>0.5</v>
      </c>
      <c r="N113" s="335">
        <f t="shared" si="7"/>
        <v>0.245</v>
      </c>
      <c r="O113" s="381">
        <f>O5</f>
        <v>750</v>
      </c>
      <c r="P113" s="325">
        <f t="shared" ref="P113:P129" si="10">O113*$Q$5</f>
        <v>922.5</v>
      </c>
      <c r="Q113" s="79"/>
    </row>
    <row r="114" spans="1:17" s="71" customFormat="1" ht="69.95" customHeight="1">
      <c r="A114" s="55">
        <f t="shared" si="8"/>
        <v>111</v>
      </c>
      <c r="B114" s="55" t="s">
        <v>32</v>
      </c>
      <c r="C114" s="56" t="s">
        <v>29</v>
      </c>
      <c r="D114" s="82" t="s">
        <v>570</v>
      </c>
      <c r="E114" s="58" t="s">
        <v>20</v>
      </c>
      <c r="F114" s="58" t="s">
        <v>20</v>
      </c>
      <c r="G114" s="58" t="s">
        <v>67</v>
      </c>
      <c r="H114" s="59" t="s">
        <v>30</v>
      </c>
      <c r="I114" s="83">
        <v>90321020</v>
      </c>
      <c r="J114" s="64">
        <v>50</v>
      </c>
      <c r="K114" s="55">
        <v>140</v>
      </c>
      <c r="L114" s="55">
        <v>185</v>
      </c>
      <c r="M114" s="62">
        <v>0.2</v>
      </c>
      <c r="N114" s="335">
        <f t="shared" si="7"/>
        <v>9.8000000000000004E-2</v>
      </c>
      <c r="O114" s="381">
        <f>O10</f>
        <v>400</v>
      </c>
      <c r="P114" s="325">
        <f t="shared" si="10"/>
        <v>492</v>
      </c>
      <c r="Q114" s="63"/>
    </row>
    <row r="115" spans="1:17" s="71" customFormat="1" ht="69.95" customHeight="1">
      <c r="A115" s="55">
        <f t="shared" si="8"/>
        <v>112</v>
      </c>
      <c r="B115" s="55" t="s">
        <v>32</v>
      </c>
      <c r="C115" s="56" t="s">
        <v>31</v>
      </c>
      <c r="D115" s="84" t="s">
        <v>572</v>
      </c>
      <c r="E115" s="58" t="s">
        <v>20</v>
      </c>
      <c r="F115" s="58" t="s">
        <v>20</v>
      </c>
      <c r="G115" s="58" t="s">
        <v>67</v>
      </c>
      <c r="H115" s="59">
        <v>3116370745131</v>
      </c>
      <c r="I115" s="83">
        <v>90321020</v>
      </c>
      <c r="J115" s="64">
        <v>72</v>
      </c>
      <c r="K115" s="55">
        <v>137</v>
      </c>
      <c r="L115" s="55">
        <v>178.5</v>
      </c>
      <c r="M115" s="62">
        <v>0.93300000000000005</v>
      </c>
      <c r="N115" s="335">
        <f t="shared" si="7"/>
        <v>0.45717000000000002</v>
      </c>
      <c r="O115" s="381">
        <f>O11</f>
        <v>750</v>
      </c>
      <c r="P115" s="325">
        <f t="shared" si="10"/>
        <v>922.5</v>
      </c>
      <c r="Q115" s="63"/>
    </row>
    <row r="116" spans="1:17" s="71" customFormat="1" ht="69.95" customHeight="1">
      <c r="A116" s="55">
        <f t="shared" si="8"/>
        <v>113</v>
      </c>
      <c r="B116" s="72" t="s">
        <v>32</v>
      </c>
      <c r="C116" s="73">
        <v>780267</v>
      </c>
      <c r="D116" s="74" t="s">
        <v>582</v>
      </c>
      <c r="E116" s="58" t="s">
        <v>20</v>
      </c>
      <c r="F116" s="58" t="s">
        <v>20</v>
      </c>
      <c r="G116" s="58" t="s">
        <v>67</v>
      </c>
      <c r="H116" s="59">
        <v>5400891802670</v>
      </c>
      <c r="I116" s="55">
        <v>84169000</v>
      </c>
      <c r="J116" s="64">
        <v>110</v>
      </c>
      <c r="K116" s="55">
        <v>170</v>
      </c>
      <c r="L116" s="55">
        <v>210</v>
      </c>
      <c r="M116" s="62">
        <v>0.5</v>
      </c>
      <c r="N116" s="335">
        <f t="shared" si="7"/>
        <v>0.245</v>
      </c>
      <c r="O116" s="381">
        <v>207.19479999999999</v>
      </c>
      <c r="P116" s="325">
        <f t="shared" si="10"/>
        <v>254.84960399999997</v>
      </c>
      <c r="Q116" s="63"/>
    </row>
    <row r="117" spans="1:17" s="71" customFormat="1" ht="69.95" customHeight="1">
      <c r="A117" s="55">
        <f t="shared" si="8"/>
        <v>114</v>
      </c>
      <c r="B117" s="72" t="s">
        <v>32</v>
      </c>
      <c r="C117" s="73">
        <v>780268</v>
      </c>
      <c r="D117" s="74" t="s">
        <v>583</v>
      </c>
      <c r="E117" s="58" t="s">
        <v>20</v>
      </c>
      <c r="F117" s="58" t="s">
        <v>20</v>
      </c>
      <c r="G117" s="58" t="s">
        <v>67</v>
      </c>
      <c r="H117" s="59">
        <v>5400891802687</v>
      </c>
      <c r="I117" s="55">
        <v>84169000</v>
      </c>
      <c r="J117" s="64">
        <v>110</v>
      </c>
      <c r="K117" s="55">
        <v>170</v>
      </c>
      <c r="L117" s="55">
        <v>120</v>
      </c>
      <c r="M117" s="62">
        <v>1</v>
      </c>
      <c r="N117" s="335">
        <f t="shared" si="7"/>
        <v>0.49</v>
      </c>
      <c r="O117" s="381">
        <v>164.76394999999999</v>
      </c>
      <c r="P117" s="325">
        <f t="shared" si="10"/>
        <v>202.65965849999998</v>
      </c>
      <c r="Q117" s="63"/>
    </row>
    <row r="118" spans="1:17" s="71" customFormat="1" ht="69.95" customHeight="1">
      <c r="A118" s="55">
        <f t="shared" si="8"/>
        <v>115</v>
      </c>
      <c r="B118" s="72" t="s">
        <v>32</v>
      </c>
      <c r="C118" s="73">
        <v>780269</v>
      </c>
      <c r="D118" s="74" t="s">
        <v>584</v>
      </c>
      <c r="E118" s="58" t="s">
        <v>20</v>
      </c>
      <c r="F118" s="58" t="s">
        <v>20</v>
      </c>
      <c r="G118" s="58" t="s">
        <v>67</v>
      </c>
      <c r="H118" s="59">
        <v>5400891802694</v>
      </c>
      <c r="I118" s="55">
        <v>84169000</v>
      </c>
      <c r="J118" s="64">
        <v>110</v>
      </c>
      <c r="K118" s="55">
        <v>170</v>
      </c>
      <c r="L118" s="55">
        <v>120</v>
      </c>
      <c r="M118" s="62">
        <v>0.5</v>
      </c>
      <c r="N118" s="335">
        <f t="shared" si="7"/>
        <v>0.245</v>
      </c>
      <c r="O118" s="381">
        <v>171.92760000000001</v>
      </c>
      <c r="P118" s="325">
        <f t="shared" si="10"/>
        <v>211.47094800000002</v>
      </c>
      <c r="Q118" s="63"/>
    </row>
    <row r="119" spans="1:17" s="71" customFormat="1" ht="69.95" customHeight="1">
      <c r="A119" s="55">
        <f t="shared" si="8"/>
        <v>116</v>
      </c>
      <c r="B119" s="72" t="s">
        <v>32</v>
      </c>
      <c r="C119" s="73">
        <v>780270</v>
      </c>
      <c r="D119" s="74" t="s">
        <v>585</v>
      </c>
      <c r="E119" s="58" t="s">
        <v>20</v>
      </c>
      <c r="F119" s="58" t="s">
        <v>20</v>
      </c>
      <c r="G119" s="58" t="s">
        <v>67</v>
      </c>
      <c r="H119" s="59">
        <v>5400891802700</v>
      </c>
      <c r="I119" s="55">
        <v>84169000</v>
      </c>
      <c r="J119" s="64">
        <v>110</v>
      </c>
      <c r="K119" s="55">
        <v>170</v>
      </c>
      <c r="L119" s="55">
        <v>120</v>
      </c>
      <c r="M119" s="62">
        <v>0.5</v>
      </c>
      <c r="N119" s="335">
        <f t="shared" si="7"/>
        <v>0.245</v>
      </c>
      <c r="O119" s="381">
        <v>320.41802956800001</v>
      </c>
      <c r="P119" s="325">
        <f t="shared" si="10"/>
        <v>394.11417636864002</v>
      </c>
      <c r="Q119" s="63"/>
    </row>
    <row r="120" spans="1:17" s="71" customFormat="1" ht="69.95" customHeight="1">
      <c r="A120" s="55">
        <f t="shared" si="8"/>
        <v>117</v>
      </c>
      <c r="B120" s="55" t="s">
        <v>32</v>
      </c>
      <c r="C120" s="85" t="s">
        <v>580</v>
      </c>
      <c r="D120" s="86" t="s">
        <v>579</v>
      </c>
      <c r="E120" s="58" t="s">
        <v>20</v>
      </c>
      <c r="F120" s="58" t="s">
        <v>20</v>
      </c>
      <c r="G120" s="58" t="s">
        <v>67</v>
      </c>
      <c r="H120" s="87">
        <v>5400891803622</v>
      </c>
      <c r="I120" s="88" t="s">
        <v>98</v>
      </c>
      <c r="J120" s="89">
        <v>50</v>
      </c>
      <c r="K120" s="90">
        <v>70</v>
      </c>
      <c r="L120" s="90">
        <v>100</v>
      </c>
      <c r="M120" s="90">
        <v>0.5</v>
      </c>
      <c r="N120" s="335">
        <f t="shared" si="7"/>
        <v>0.245</v>
      </c>
      <c r="O120" s="381">
        <v>154.29400000000001</v>
      </c>
      <c r="P120" s="325">
        <f t="shared" si="10"/>
        <v>189.78162</v>
      </c>
      <c r="Q120" s="63"/>
    </row>
    <row r="121" spans="1:17" s="71" customFormat="1" ht="69.95" customHeight="1">
      <c r="A121" s="55">
        <f t="shared" si="8"/>
        <v>118</v>
      </c>
      <c r="B121" s="55" t="s">
        <v>32</v>
      </c>
      <c r="C121" s="56">
        <v>786491</v>
      </c>
      <c r="D121" s="58" t="s">
        <v>578</v>
      </c>
      <c r="E121" s="58" t="s">
        <v>20</v>
      </c>
      <c r="F121" s="58" t="s">
        <v>20</v>
      </c>
      <c r="G121" s="58" t="s">
        <v>67</v>
      </c>
      <c r="H121" s="59">
        <v>5400891024386</v>
      </c>
      <c r="I121" s="83">
        <v>90259000</v>
      </c>
      <c r="J121" s="64">
        <v>50</v>
      </c>
      <c r="K121" s="55">
        <v>70</v>
      </c>
      <c r="L121" s="55">
        <v>100</v>
      </c>
      <c r="M121" s="55">
        <v>0.5</v>
      </c>
      <c r="N121" s="335">
        <f t="shared" si="7"/>
        <v>0.245</v>
      </c>
      <c r="O121" s="381">
        <v>137.575143</v>
      </c>
      <c r="P121" s="325">
        <f t="shared" si="10"/>
        <v>169.21742588999999</v>
      </c>
      <c r="Q121" s="63"/>
    </row>
    <row r="122" spans="1:17" s="71" customFormat="1" ht="69.95" customHeight="1">
      <c r="A122" s="72">
        <f t="shared" si="8"/>
        <v>119</v>
      </c>
      <c r="B122" s="72" t="s">
        <v>32</v>
      </c>
      <c r="C122" s="414">
        <v>785464</v>
      </c>
      <c r="D122" s="415" t="s">
        <v>853</v>
      </c>
      <c r="E122" s="75" t="s">
        <v>20</v>
      </c>
      <c r="F122" s="75" t="s">
        <v>20</v>
      </c>
      <c r="G122" s="75" t="s">
        <v>67</v>
      </c>
      <c r="H122" s="416">
        <v>5400891029862</v>
      </c>
      <c r="I122" s="88">
        <v>73079210</v>
      </c>
      <c r="J122" s="89">
        <v>160</v>
      </c>
      <c r="K122" s="90">
        <v>150</v>
      </c>
      <c r="L122" s="90">
        <v>420</v>
      </c>
      <c r="M122" s="90">
        <v>1</v>
      </c>
      <c r="N122" s="335">
        <f t="shared" si="7"/>
        <v>0.49</v>
      </c>
      <c r="O122" s="381">
        <v>275.56908399999998</v>
      </c>
      <c r="P122" s="325">
        <f t="shared" si="10"/>
        <v>338.94997331999997</v>
      </c>
      <c r="Q122" s="63"/>
    </row>
    <row r="123" spans="1:17" s="71" customFormat="1" ht="69.95" customHeight="1">
      <c r="A123" s="72">
        <f t="shared" si="8"/>
        <v>120</v>
      </c>
      <c r="B123" s="72" t="s">
        <v>32</v>
      </c>
      <c r="C123" s="73">
        <v>785454</v>
      </c>
      <c r="D123" s="75" t="s">
        <v>854</v>
      </c>
      <c r="E123" s="75" t="s">
        <v>20</v>
      </c>
      <c r="F123" s="75" t="s">
        <v>20</v>
      </c>
      <c r="G123" s="75" t="s">
        <v>67</v>
      </c>
      <c r="H123" s="76">
        <v>5400891029794</v>
      </c>
      <c r="I123" s="83">
        <v>39235090</v>
      </c>
      <c r="J123" s="64">
        <v>160</v>
      </c>
      <c r="K123" s="55">
        <v>180</v>
      </c>
      <c r="L123" s="55">
        <v>420</v>
      </c>
      <c r="M123" s="55">
        <v>1</v>
      </c>
      <c r="N123" s="335">
        <f t="shared" si="7"/>
        <v>0.49</v>
      </c>
      <c r="O123" s="381">
        <v>275.56908399999998</v>
      </c>
      <c r="P123" s="325">
        <f t="shared" si="10"/>
        <v>338.94997331999997</v>
      </c>
      <c r="Q123" s="63"/>
    </row>
    <row r="124" spans="1:17" s="71" customFormat="1" ht="69.95" customHeight="1">
      <c r="A124" s="55">
        <f t="shared" si="8"/>
        <v>121</v>
      </c>
      <c r="B124" s="55" t="s">
        <v>32</v>
      </c>
      <c r="C124" s="56">
        <v>785465</v>
      </c>
      <c r="D124" s="58" t="s">
        <v>586</v>
      </c>
      <c r="E124" s="58" t="s">
        <v>20</v>
      </c>
      <c r="F124" s="58" t="s">
        <v>20</v>
      </c>
      <c r="G124" s="58" t="s">
        <v>67</v>
      </c>
      <c r="H124" s="59">
        <v>5400891029879</v>
      </c>
      <c r="I124" s="83">
        <v>39235090</v>
      </c>
      <c r="J124" s="64">
        <v>100</v>
      </c>
      <c r="K124" s="55">
        <v>420</v>
      </c>
      <c r="L124" s="55">
        <v>740</v>
      </c>
      <c r="M124" s="62">
        <v>7</v>
      </c>
      <c r="N124" s="335">
        <f t="shared" si="7"/>
        <v>3.4299999999999997</v>
      </c>
      <c r="O124" s="381">
        <v>679.60004609999987</v>
      </c>
      <c r="P124" s="325">
        <f t="shared" si="10"/>
        <v>835.90805670299983</v>
      </c>
      <c r="Q124" s="63"/>
    </row>
    <row r="125" spans="1:17" s="71" customFormat="1" ht="69.95" customHeight="1">
      <c r="A125" s="55">
        <f t="shared" si="8"/>
        <v>122</v>
      </c>
      <c r="B125" s="55" t="s">
        <v>32</v>
      </c>
      <c r="C125" s="91">
        <v>785469</v>
      </c>
      <c r="D125" s="92" t="s">
        <v>587</v>
      </c>
      <c r="E125" s="58" t="s">
        <v>20</v>
      </c>
      <c r="F125" s="58" t="s">
        <v>20</v>
      </c>
      <c r="G125" s="58" t="s">
        <v>67</v>
      </c>
      <c r="H125" s="93">
        <v>5400891029893</v>
      </c>
      <c r="I125" s="94">
        <v>84039090</v>
      </c>
      <c r="J125" s="95">
        <v>100</v>
      </c>
      <c r="K125" s="96">
        <v>420</v>
      </c>
      <c r="L125" s="96">
        <v>740</v>
      </c>
      <c r="M125" s="97">
        <v>8</v>
      </c>
      <c r="N125" s="335">
        <f t="shared" si="7"/>
        <v>3.92</v>
      </c>
      <c r="O125" s="381">
        <v>637.27830400000005</v>
      </c>
      <c r="P125" s="325">
        <f t="shared" si="10"/>
        <v>783.85231392000003</v>
      </c>
      <c r="Q125" s="63"/>
    </row>
    <row r="126" spans="1:17" s="71" customFormat="1" ht="69.95" customHeight="1">
      <c r="A126" s="55">
        <f t="shared" si="8"/>
        <v>123</v>
      </c>
      <c r="B126" s="55" t="s">
        <v>32</v>
      </c>
      <c r="C126" s="56">
        <v>785478</v>
      </c>
      <c r="D126" s="58" t="s">
        <v>588</v>
      </c>
      <c r="E126" s="58" t="s">
        <v>20</v>
      </c>
      <c r="F126" s="58" t="s">
        <v>20</v>
      </c>
      <c r="G126" s="58" t="s">
        <v>67</v>
      </c>
      <c r="H126" s="59">
        <v>5400891029947</v>
      </c>
      <c r="I126" s="83">
        <v>73079210</v>
      </c>
      <c r="J126" s="64">
        <v>80</v>
      </c>
      <c r="K126" s="55">
        <v>120</v>
      </c>
      <c r="L126" s="55">
        <v>410</v>
      </c>
      <c r="M126" s="62">
        <v>3</v>
      </c>
      <c r="N126" s="335">
        <f t="shared" ref="N126:N148" si="11">M126*$N$2</f>
        <v>1.47</v>
      </c>
      <c r="O126" s="381">
        <v>881.48713250000003</v>
      </c>
      <c r="P126" s="325">
        <f t="shared" si="10"/>
        <v>1084.229172975</v>
      </c>
      <c r="Q126" s="63"/>
    </row>
    <row r="127" spans="1:17" s="71" customFormat="1" ht="69.95" customHeight="1">
      <c r="A127" s="55">
        <f t="shared" ref="A127:A145" si="12">A126+1</f>
        <v>124</v>
      </c>
      <c r="B127" s="55" t="s">
        <v>32</v>
      </c>
      <c r="C127" s="56">
        <v>785480</v>
      </c>
      <c r="D127" s="58" t="s">
        <v>589</v>
      </c>
      <c r="E127" s="58" t="s">
        <v>20</v>
      </c>
      <c r="F127" s="58" t="s">
        <v>20</v>
      </c>
      <c r="G127" s="58" t="s">
        <v>67</v>
      </c>
      <c r="H127" s="59">
        <v>5400891029954</v>
      </c>
      <c r="I127" s="83" t="s">
        <v>25</v>
      </c>
      <c r="J127" s="64">
        <v>80</v>
      </c>
      <c r="K127" s="55">
        <v>120</v>
      </c>
      <c r="L127" s="55">
        <v>410</v>
      </c>
      <c r="M127" s="62">
        <v>3</v>
      </c>
      <c r="N127" s="335">
        <f t="shared" si="11"/>
        <v>1.47</v>
      </c>
      <c r="O127" s="381">
        <v>881.48713250000003</v>
      </c>
      <c r="P127" s="325">
        <f t="shared" si="10"/>
        <v>1084.229172975</v>
      </c>
      <c r="Q127" s="63"/>
    </row>
    <row r="128" spans="1:17" s="71" customFormat="1" ht="69.95" customHeight="1">
      <c r="A128" s="72">
        <f t="shared" si="12"/>
        <v>125</v>
      </c>
      <c r="B128" s="72" t="s">
        <v>32</v>
      </c>
      <c r="C128" s="73">
        <v>434647</v>
      </c>
      <c r="D128" s="75" t="s">
        <v>742</v>
      </c>
      <c r="E128" s="75" t="s">
        <v>20</v>
      </c>
      <c r="F128" s="75" t="s">
        <v>20</v>
      </c>
      <c r="G128" s="75" t="s">
        <v>67</v>
      </c>
      <c r="H128" s="76">
        <v>3417064106079</v>
      </c>
      <c r="I128" s="98" t="s">
        <v>99</v>
      </c>
      <c r="J128" s="64">
        <v>100</v>
      </c>
      <c r="K128" s="55">
        <v>100</v>
      </c>
      <c r="L128" s="55">
        <v>150</v>
      </c>
      <c r="M128" s="55">
        <v>0.17</v>
      </c>
      <c r="N128" s="335">
        <f t="shared" si="11"/>
        <v>8.3299999999999999E-2</v>
      </c>
      <c r="O128" s="383">
        <v>496</v>
      </c>
      <c r="P128" s="325">
        <f t="shared" si="10"/>
        <v>610.08000000000004</v>
      </c>
      <c r="Q128" s="63"/>
    </row>
    <row r="129" spans="1:17" s="71" customFormat="1" ht="69.95" customHeight="1">
      <c r="A129" s="72">
        <f t="shared" si="12"/>
        <v>126</v>
      </c>
      <c r="B129" s="72" t="s">
        <v>32</v>
      </c>
      <c r="C129" s="73" t="s">
        <v>96</v>
      </c>
      <c r="D129" s="74" t="s">
        <v>568</v>
      </c>
      <c r="E129" s="75" t="s">
        <v>20</v>
      </c>
      <c r="F129" s="75" t="s">
        <v>20</v>
      </c>
      <c r="G129" s="75" t="s">
        <v>67</v>
      </c>
      <c r="H129" s="76">
        <v>3410530742030</v>
      </c>
      <c r="I129" s="80">
        <v>84039090</v>
      </c>
      <c r="J129" s="99">
        <v>85.5</v>
      </c>
      <c r="K129" s="100">
        <v>85.5</v>
      </c>
      <c r="L129" s="100">
        <v>142.5</v>
      </c>
      <c r="M129" s="78">
        <v>0.1</v>
      </c>
      <c r="N129" s="335">
        <f t="shared" si="11"/>
        <v>4.9000000000000002E-2</v>
      </c>
      <c r="O129" s="381">
        <f>O110</f>
        <v>225</v>
      </c>
      <c r="P129" s="325">
        <f t="shared" si="10"/>
        <v>276.75</v>
      </c>
      <c r="Q129" s="79"/>
    </row>
    <row r="130" spans="1:17" s="143" customFormat="1" ht="69.95" customHeight="1">
      <c r="A130" s="72">
        <f t="shared" si="12"/>
        <v>127</v>
      </c>
      <c r="B130" s="72" t="s">
        <v>32</v>
      </c>
      <c r="C130" s="73">
        <v>434639</v>
      </c>
      <c r="D130" s="75" t="s">
        <v>590</v>
      </c>
      <c r="E130" s="75" t="s">
        <v>20</v>
      </c>
      <c r="F130" s="75" t="s">
        <v>20</v>
      </c>
      <c r="G130" s="75" t="s">
        <v>67</v>
      </c>
      <c r="H130" s="76">
        <v>3417066869606</v>
      </c>
      <c r="I130" s="354" t="s">
        <v>99</v>
      </c>
      <c r="J130" s="77">
        <v>125</v>
      </c>
      <c r="K130" s="72">
        <v>125</v>
      </c>
      <c r="L130" s="72">
        <v>150</v>
      </c>
      <c r="M130" s="72">
        <v>0.19</v>
      </c>
      <c r="N130" s="335">
        <f t="shared" si="11"/>
        <v>9.3100000000000002E-2</v>
      </c>
      <c r="O130" s="381">
        <v>439.46237500000001</v>
      </c>
      <c r="P130" s="325">
        <f t="shared" ref="P130:P131" si="13">O130*$Q$5</f>
        <v>540.53872124999998</v>
      </c>
    </row>
    <row r="131" spans="1:17" s="143" customFormat="1" ht="69.95" customHeight="1">
      <c r="A131" s="72">
        <f t="shared" si="12"/>
        <v>128</v>
      </c>
      <c r="B131" s="72" t="s">
        <v>32</v>
      </c>
      <c r="C131" s="73">
        <v>434632</v>
      </c>
      <c r="D131" s="75" t="s">
        <v>591</v>
      </c>
      <c r="E131" s="75" t="s">
        <v>20</v>
      </c>
      <c r="F131" s="75" t="s">
        <v>20</v>
      </c>
      <c r="G131" s="75" t="s">
        <v>67</v>
      </c>
      <c r="H131" s="76">
        <v>3417066869620</v>
      </c>
      <c r="I131" s="354" t="s">
        <v>99</v>
      </c>
      <c r="J131" s="77">
        <v>100</v>
      </c>
      <c r="K131" s="72">
        <v>200</v>
      </c>
      <c r="L131" s="72">
        <v>200</v>
      </c>
      <c r="M131" s="72">
        <v>0.3</v>
      </c>
      <c r="N131" s="335">
        <f t="shared" si="11"/>
        <v>0.14699999999999999</v>
      </c>
      <c r="O131" s="381">
        <v>551.99780599999997</v>
      </c>
      <c r="P131" s="325">
        <f t="shared" si="13"/>
        <v>678.95730137999999</v>
      </c>
    </row>
    <row r="132" spans="1:17" s="71" customFormat="1" ht="69.95" customHeight="1">
      <c r="A132" s="101">
        <f t="shared" si="12"/>
        <v>129</v>
      </c>
      <c r="B132" s="101" t="s">
        <v>32</v>
      </c>
      <c r="C132" s="102" t="s">
        <v>100</v>
      </c>
      <c r="D132" s="103" t="s">
        <v>592</v>
      </c>
      <c r="E132" s="103" t="s">
        <v>20</v>
      </c>
      <c r="F132" s="103">
        <v>21.6</v>
      </c>
      <c r="G132" s="103" t="s">
        <v>101</v>
      </c>
      <c r="H132" s="104">
        <v>5400891218181</v>
      </c>
      <c r="I132" s="105">
        <v>84031090</v>
      </c>
      <c r="J132" s="106">
        <v>1591</v>
      </c>
      <c r="K132" s="101">
        <v>598</v>
      </c>
      <c r="L132" s="101">
        <v>598</v>
      </c>
      <c r="M132" s="101">
        <v>122</v>
      </c>
      <c r="N132" s="336">
        <f t="shared" si="11"/>
        <v>59.78</v>
      </c>
      <c r="O132" s="384">
        <v>11845</v>
      </c>
      <c r="P132" s="385">
        <f t="shared" ref="P132:P135" si="14">O132*$Q$5</f>
        <v>14569.35</v>
      </c>
      <c r="Q132" s="5"/>
    </row>
    <row r="133" spans="1:17" s="71" customFormat="1" ht="69.95" customHeight="1">
      <c r="A133" s="101">
        <f t="shared" si="12"/>
        <v>130</v>
      </c>
      <c r="B133" s="101" t="s">
        <v>32</v>
      </c>
      <c r="C133" s="102" t="s">
        <v>102</v>
      </c>
      <c r="D133" s="103" t="s">
        <v>103</v>
      </c>
      <c r="E133" s="103" t="s">
        <v>20</v>
      </c>
      <c r="F133" s="103">
        <v>25</v>
      </c>
      <c r="G133" s="103" t="s">
        <v>101</v>
      </c>
      <c r="H133" s="104">
        <v>5400891218198</v>
      </c>
      <c r="I133" s="105">
        <v>84031090</v>
      </c>
      <c r="J133" s="106">
        <v>1591</v>
      </c>
      <c r="K133" s="101">
        <v>598</v>
      </c>
      <c r="L133" s="101">
        <v>598</v>
      </c>
      <c r="M133" s="101">
        <v>122</v>
      </c>
      <c r="N133" s="336">
        <f t="shared" si="11"/>
        <v>59.78</v>
      </c>
      <c r="O133" s="384">
        <v>12360</v>
      </c>
      <c r="P133" s="385">
        <f t="shared" si="14"/>
        <v>15202.8</v>
      </c>
      <c r="Q133" s="5"/>
    </row>
    <row r="134" spans="1:17" s="71" customFormat="1" ht="69.95" customHeight="1">
      <c r="A134" s="101">
        <f t="shared" si="12"/>
        <v>131</v>
      </c>
      <c r="B134" s="101" t="s">
        <v>32</v>
      </c>
      <c r="C134" s="124" t="s">
        <v>493</v>
      </c>
      <c r="D134" s="374" t="s">
        <v>734</v>
      </c>
      <c r="E134" s="103" t="s">
        <v>20</v>
      </c>
      <c r="F134" s="107">
        <v>25</v>
      </c>
      <c r="G134" s="103" t="s">
        <v>101</v>
      </c>
      <c r="H134" s="356">
        <v>5400891542521</v>
      </c>
      <c r="I134" s="101">
        <v>84031090</v>
      </c>
      <c r="J134" s="108">
        <v>1782</v>
      </c>
      <c r="K134" s="109">
        <v>600</v>
      </c>
      <c r="L134" s="109">
        <v>709</v>
      </c>
      <c r="M134" s="109">
        <v>177</v>
      </c>
      <c r="N134" s="336">
        <f t="shared" si="11"/>
        <v>86.73</v>
      </c>
      <c r="O134" s="384">
        <v>29000</v>
      </c>
      <c r="P134" s="326">
        <f t="shared" si="14"/>
        <v>35670</v>
      </c>
      <c r="Q134" s="110"/>
    </row>
    <row r="135" spans="1:17" s="71" customFormat="1" ht="69.95" customHeight="1">
      <c r="A135" s="101">
        <f t="shared" si="12"/>
        <v>132</v>
      </c>
      <c r="B135" s="101" t="s">
        <v>32</v>
      </c>
      <c r="C135" s="124" t="s">
        <v>494</v>
      </c>
      <c r="D135" s="374" t="s">
        <v>735</v>
      </c>
      <c r="E135" s="103" t="s">
        <v>20</v>
      </c>
      <c r="F135" s="107">
        <v>30</v>
      </c>
      <c r="G135" s="103" t="s">
        <v>101</v>
      </c>
      <c r="H135" s="126">
        <v>5400891542538</v>
      </c>
      <c r="I135" s="101">
        <v>84031090</v>
      </c>
      <c r="J135" s="108">
        <v>1782</v>
      </c>
      <c r="K135" s="109">
        <v>600</v>
      </c>
      <c r="L135" s="109">
        <v>709</v>
      </c>
      <c r="M135" s="109">
        <v>177</v>
      </c>
      <c r="N135" s="336">
        <f t="shared" si="11"/>
        <v>86.73</v>
      </c>
      <c r="O135" s="384">
        <v>30000</v>
      </c>
      <c r="P135" s="326">
        <f t="shared" si="14"/>
        <v>36900</v>
      </c>
      <c r="Q135" s="110"/>
    </row>
    <row r="136" spans="1:17" s="71" customFormat="1" ht="69.95" customHeight="1">
      <c r="A136" s="101">
        <f t="shared" si="12"/>
        <v>133</v>
      </c>
      <c r="B136" s="101" t="s">
        <v>32</v>
      </c>
      <c r="C136" s="124" t="s">
        <v>495</v>
      </c>
      <c r="D136" s="125" t="s">
        <v>736</v>
      </c>
      <c r="E136" s="103" t="s">
        <v>20</v>
      </c>
      <c r="F136" s="103">
        <v>45</v>
      </c>
      <c r="G136" s="103" t="s">
        <v>101</v>
      </c>
      <c r="H136" s="126">
        <v>5400891542545</v>
      </c>
      <c r="I136" s="101">
        <v>84031090</v>
      </c>
      <c r="J136" s="111">
        <v>1782</v>
      </c>
      <c r="K136" s="112">
        <v>600</v>
      </c>
      <c r="L136" s="112">
        <v>709</v>
      </c>
      <c r="M136" s="112">
        <v>177</v>
      </c>
      <c r="N136" s="336">
        <f t="shared" si="11"/>
        <v>86.73</v>
      </c>
      <c r="O136" s="431" t="s">
        <v>104</v>
      </c>
      <c r="P136" s="431"/>
      <c r="Q136" s="63"/>
    </row>
    <row r="137" spans="1:17" s="71" customFormat="1" ht="69.95" customHeight="1">
      <c r="A137" s="101">
        <f t="shared" si="12"/>
        <v>134</v>
      </c>
      <c r="B137" s="101" t="s">
        <v>32</v>
      </c>
      <c r="C137" s="113" t="s">
        <v>496</v>
      </c>
      <c r="D137" s="125" t="s">
        <v>737</v>
      </c>
      <c r="E137" s="103" t="s">
        <v>20</v>
      </c>
      <c r="F137" s="103">
        <v>69.900000000000006</v>
      </c>
      <c r="G137" s="103" t="s">
        <v>101</v>
      </c>
      <c r="H137" s="356">
        <v>5400891542552</v>
      </c>
      <c r="I137" s="101">
        <v>84031090</v>
      </c>
      <c r="J137" s="111">
        <v>2170</v>
      </c>
      <c r="K137" s="112">
        <v>690</v>
      </c>
      <c r="L137" s="112">
        <v>787</v>
      </c>
      <c r="M137" s="112">
        <v>298</v>
      </c>
      <c r="N137" s="336">
        <f t="shared" si="11"/>
        <v>146.02000000000001</v>
      </c>
      <c r="O137" s="431" t="s">
        <v>104</v>
      </c>
      <c r="P137" s="431"/>
      <c r="Q137" s="63"/>
    </row>
    <row r="138" spans="1:17" s="71" customFormat="1" ht="69.95" customHeight="1">
      <c r="A138" s="101">
        <f t="shared" si="12"/>
        <v>135</v>
      </c>
      <c r="B138" s="101" t="s">
        <v>32</v>
      </c>
      <c r="C138" s="113" t="s">
        <v>497</v>
      </c>
      <c r="D138" s="125" t="s">
        <v>738</v>
      </c>
      <c r="E138" s="103" t="s">
        <v>20</v>
      </c>
      <c r="F138" s="103">
        <v>85</v>
      </c>
      <c r="G138" s="103" t="s">
        <v>101</v>
      </c>
      <c r="H138" s="356">
        <v>5400891542569</v>
      </c>
      <c r="I138" s="101">
        <v>84031090</v>
      </c>
      <c r="J138" s="111">
        <v>2170</v>
      </c>
      <c r="K138" s="112">
        <v>690</v>
      </c>
      <c r="L138" s="112">
        <v>787</v>
      </c>
      <c r="M138" s="112">
        <v>298</v>
      </c>
      <c r="N138" s="336">
        <f t="shared" si="11"/>
        <v>146.02000000000001</v>
      </c>
      <c r="O138" s="431" t="s">
        <v>104</v>
      </c>
      <c r="P138" s="431"/>
      <c r="Q138" s="63"/>
    </row>
    <row r="139" spans="1:17" s="71" customFormat="1" ht="69.95" customHeight="1">
      <c r="A139" s="101">
        <f t="shared" si="12"/>
        <v>136</v>
      </c>
      <c r="B139" s="101" t="s">
        <v>32</v>
      </c>
      <c r="C139" s="113" t="s">
        <v>498</v>
      </c>
      <c r="D139" s="125" t="s">
        <v>739</v>
      </c>
      <c r="E139" s="103" t="s">
        <v>20</v>
      </c>
      <c r="F139" s="103">
        <v>115</v>
      </c>
      <c r="G139" s="103" t="s">
        <v>101</v>
      </c>
      <c r="H139" s="356">
        <v>5400891542576</v>
      </c>
      <c r="I139" s="101">
        <v>84031090</v>
      </c>
      <c r="J139" s="106">
        <v>2170</v>
      </c>
      <c r="K139" s="101">
        <v>690</v>
      </c>
      <c r="L139" s="101">
        <v>787</v>
      </c>
      <c r="M139" s="109">
        <v>299</v>
      </c>
      <c r="N139" s="336">
        <f t="shared" si="11"/>
        <v>146.51</v>
      </c>
      <c r="O139" s="431" t="s">
        <v>104</v>
      </c>
      <c r="P139" s="431"/>
      <c r="Q139" s="63"/>
    </row>
    <row r="140" spans="1:17" s="71" customFormat="1" ht="69.95" customHeight="1">
      <c r="A140" s="101">
        <f t="shared" si="12"/>
        <v>137</v>
      </c>
      <c r="B140" s="101" t="s">
        <v>105</v>
      </c>
      <c r="C140" s="113" t="s">
        <v>106</v>
      </c>
      <c r="D140" s="103" t="s">
        <v>107</v>
      </c>
      <c r="E140" s="103" t="s">
        <v>20</v>
      </c>
      <c r="F140" s="103">
        <v>41.6</v>
      </c>
      <c r="G140" s="103" t="s">
        <v>101</v>
      </c>
      <c r="H140" s="104">
        <v>3116370418875</v>
      </c>
      <c r="I140" s="101">
        <v>84031090</v>
      </c>
      <c r="J140" s="106">
        <v>1494</v>
      </c>
      <c r="K140" s="101">
        <v>595</v>
      </c>
      <c r="L140" s="101">
        <v>670</v>
      </c>
      <c r="M140" s="109">
        <v>167</v>
      </c>
      <c r="N140" s="336">
        <f t="shared" si="11"/>
        <v>81.83</v>
      </c>
      <c r="O140" s="431" t="s">
        <v>104</v>
      </c>
      <c r="P140" s="431"/>
      <c r="Q140" s="63"/>
    </row>
    <row r="141" spans="1:17" s="71" customFormat="1" ht="69.95" customHeight="1">
      <c r="A141" s="101">
        <f t="shared" si="12"/>
        <v>138</v>
      </c>
      <c r="B141" s="101" t="s">
        <v>105</v>
      </c>
      <c r="C141" s="113" t="s">
        <v>108</v>
      </c>
      <c r="D141" s="103" t="s">
        <v>109</v>
      </c>
      <c r="E141" s="103" t="s">
        <v>20</v>
      </c>
      <c r="F141" s="103">
        <v>62.1</v>
      </c>
      <c r="G141" s="103" t="s">
        <v>101</v>
      </c>
      <c r="H141" s="104">
        <v>3116370418882</v>
      </c>
      <c r="I141" s="101">
        <v>84031090</v>
      </c>
      <c r="J141" s="106">
        <v>1494</v>
      </c>
      <c r="K141" s="101">
        <v>595</v>
      </c>
      <c r="L141" s="101">
        <v>670</v>
      </c>
      <c r="M141" s="109">
        <v>167</v>
      </c>
      <c r="N141" s="336">
        <f t="shared" si="11"/>
        <v>81.83</v>
      </c>
      <c r="O141" s="431" t="s">
        <v>104</v>
      </c>
      <c r="P141" s="431"/>
      <c r="Q141" s="63"/>
    </row>
    <row r="142" spans="1:17" s="71" customFormat="1" ht="69.95" customHeight="1">
      <c r="A142" s="101">
        <f t="shared" si="12"/>
        <v>139</v>
      </c>
      <c r="B142" s="101" t="s">
        <v>105</v>
      </c>
      <c r="C142" s="113" t="s">
        <v>110</v>
      </c>
      <c r="D142" s="103" t="s">
        <v>111</v>
      </c>
      <c r="E142" s="103" t="s">
        <v>20</v>
      </c>
      <c r="F142" s="103">
        <v>82.7</v>
      </c>
      <c r="G142" s="103" t="s">
        <v>101</v>
      </c>
      <c r="H142" s="104">
        <v>3116370418899</v>
      </c>
      <c r="I142" s="101">
        <v>84031090</v>
      </c>
      <c r="J142" s="106">
        <v>1707</v>
      </c>
      <c r="K142" s="101">
        <v>695</v>
      </c>
      <c r="L142" s="101">
        <v>773</v>
      </c>
      <c r="M142" s="109">
        <v>224</v>
      </c>
      <c r="N142" s="336">
        <f t="shared" si="11"/>
        <v>109.75999999999999</v>
      </c>
      <c r="O142" s="431" t="s">
        <v>104</v>
      </c>
      <c r="P142" s="431"/>
      <c r="Q142" s="63"/>
    </row>
    <row r="143" spans="1:17" s="71" customFormat="1" ht="69.95" customHeight="1">
      <c r="A143" s="101">
        <f t="shared" si="12"/>
        <v>140</v>
      </c>
      <c r="B143" s="101" t="s">
        <v>105</v>
      </c>
      <c r="C143" s="113" t="s">
        <v>112</v>
      </c>
      <c r="D143" s="103" t="s">
        <v>113</v>
      </c>
      <c r="E143" s="103" t="s">
        <v>20</v>
      </c>
      <c r="F143" s="103">
        <v>100</v>
      </c>
      <c r="G143" s="103" t="s">
        <v>101</v>
      </c>
      <c r="H143" s="104">
        <v>3116370418905</v>
      </c>
      <c r="I143" s="101">
        <v>84031090</v>
      </c>
      <c r="J143" s="106">
        <v>1707</v>
      </c>
      <c r="K143" s="101">
        <v>695</v>
      </c>
      <c r="L143" s="101">
        <v>773</v>
      </c>
      <c r="M143" s="109">
        <v>240</v>
      </c>
      <c r="N143" s="336">
        <f t="shared" si="11"/>
        <v>117.6</v>
      </c>
      <c r="O143" s="431" t="s">
        <v>104</v>
      </c>
      <c r="P143" s="431"/>
      <c r="Q143" s="63"/>
    </row>
    <row r="144" spans="1:17" s="71" customFormat="1" ht="69.95" customHeight="1">
      <c r="A144" s="101">
        <f t="shared" si="12"/>
        <v>141</v>
      </c>
      <c r="B144" s="101" t="s">
        <v>105</v>
      </c>
      <c r="C144" s="113" t="s">
        <v>114</v>
      </c>
      <c r="D144" s="125" t="s">
        <v>318</v>
      </c>
      <c r="E144" s="103" t="s">
        <v>20</v>
      </c>
      <c r="F144" s="103">
        <v>120</v>
      </c>
      <c r="G144" s="103" t="s">
        <v>101</v>
      </c>
      <c r="H144" s="104">
        <v>3116375561439</v>
      </c>
      <c r="I144" s="106">
        <v>84031090</v>
      </c>
      <c r="J144" s="106">
        <v>1530</v>
      </c>
      <c r="K144" s="101">
        <v>706</v>
      </c>
      <c r="L144" s="101">
        <v>1172</v>
      </c>
      <c r="M144" s="109">
        <v>296</v>
      </c>
      <c r="N144" s="336">
        <f t="shared" si="11"/>
        <v>145.04</v>
      </c>
      <c r="O144" s="431" t="s">
        <v>104</v>
      </c>
      <c r="P144" s="431"/>
      <c r="Q144" s="63"/>
    </row>
    <row r="145" spans="1:17" s="71" customFormat="1" ht="69.95" customHeight="1">
      <c r="A145" s="101">
        <f t="shared" si="12"/>
        <v>142</v>
      </c>
      <c r="B145" s="101" t="s">
        <v>105</v>
      </c>
      <c r="C145" s="113" t="s">
        <v>115</v>
      </c>
      <c r="D145" s="125" t="s">
        <v>319</v>
      </c>
      <c r="E145" s="103" t="s">
        <v>20</v>
      </c>
      <c r="F145" s="103">
        <v>140</v>
      </c>
      <c r="G145" s="103" t="s">
        <v>101</v>
      </c>
      <c r="H145" s="104">
        <v>3116375561446</v>
      </c>
      <c r="I145" s="106">
        <v>84031090</v>
      </c>
      <c r="J145" s="106">
        <v>1530</v>
      </c>
      <c r="K145" s="101">
        <v>706</v>
      </c>
      <c r="L145" s="101">
        <v>1172</v>
      </c>
      <c r="M145" s="109">
        <v>296</v>
      </c>
      <c r="N145" s="336">
        <f t="shared" si="11"/>
        <v>145.04</v>
      </c>
      <c r="O145" s="431" t="s">
        <v>104</v>
      </c>
      <c r="P145" s="431"/>
      <c r="Q145" s="63"/>
    </row>
    <row r="146" spans="1:17" s="71" customFormat="1" ht="69.95" customHeight="1">
      <c r="A146" s="101">
        <f t="shared" ref="A146:A179" si="15">A145+1</f>
        <v>143</v>
      </c>
      <c r="B146" s="101" t="s">
        <v>105</v>
      </c>
      <c r="C146" s="113" t="s">
        <v>116</v>
      </c>
      <c r="D146" s="125" t="s">
        <v>320</v>
      </c>
      <c r="E146" s="103" t="s">
        <v>20</v>
      </c>
      <c r="F146" s="103">
        <v>180</v>
      </c>
      <c r="G146" s="103" t="s">
        <v>101</v>
      </c>
      <c r="H146" s="104">
        <v>3116375561453</v>
      </c>
      <c r="I146" s="106">
        <v>84031090</v>
      </c>
      <c r="J146" s="106">
        <v>1780</v>
      </c>
      <c r="K146" s="101">
        <v>706</v>
      </c>
      <c r="L146" s="101">
        <v>1194</v>
      </c>
      <c r="M146" s="109">
        <v>372</v>
      </c>
      <c r="N146" s="336">
        <f t="shared" si="11"/>
        <v>182.28</v>
      </c>
      <c r="O146" s="431" t="s">
        <v>104</v>
      </c>
      <c r="P146" s="431"/>
      <c r="Q146" s="63"/>
    </row>
    <row r="147" spans="1:17" s="71" customFormat="1" ht="69.95" customHeight="1">
      <c r="A147" s="101">
        <f t="shared" si="15"/>
        <v>144</v>
      </c>
      <c r="B147" s="101" t="s">
        <v>105</v>
      </c>
      <c r="C147" s="113" t="s">
        <v>117</v>
      </c>
      <c r="D147" s="125" t="s">
        <v>321</v>
      </c>
      <c r="E147" s="103" t="s">
        <v>20</v>
      </c>
      <c r="F147" s="103">
        <v>225</v>
      </c>
      <c r="G147" s="103" t="s">
        <v>101</v>
      </c>
      <c r="H147" s="104">
        <v>3116375561460</v>
      </c>
      <c r="I147" s="106">
        <v>84031090</v>
      </c>
      <c r="J147" s="106">
        <v>1780</v>
      </c>
      <c r="K147" s="101">
        <v>706</v>
      </c>
      <c r="L147" s="101">
        <v>1194</v>
      </c>
      <c r="M147" s="109">
        <v>372</v>
      </c>
      <c r="N147" s="336">
        <f t="shared" si="11"/>
        <v>182.28</v>
      </c>
      <c r="O147" s="431" t="s">
        <v>104</v>
      </c>
      <c r="P147" s="431"/>
      <c r="Q147" s="63"/>
    </row>
    <row r="148" spans="1:17" s="71" customFormat="1" ht="69.95" customHeight="1">
      <c r="A148" s="101">
        <f t="shared" si="15"/>
        <v>145</v>
      </c>
      <c r="B148" s="101" t="s">
        <v>105</v>
      </c>
      <c r="C148" s="113" t="s">
        <v>118</v>
      </c>
      <c r="D148" s="125" t="s">
        <v>322</v>
      </c>
      <c r="E148" s="103" t="s">
        <v>20</v>
      </c>
      <c r="F148" s="103">
        <v>275</v>
      </c>
      <c r="G148" s="103" t="s">
        <v>101</v>
      </c>
      <c r="H148" s="104">
        <v>3116375561477</v>
      </c>
      <c r="I148" s="106">
        <v>84031090</v>
      </c>
      <c r="J148" s="106">
        <v>1877</v>
      </c>
      <c r="K148" s="101">
        <v>800</v>
      </c>
      <c r="L148" s="101">
        <v>1320</v>
      </c>
      <c r="M148" s="109">
        <v>470</v>
      </c>
      <c r="N148" s="336">
        <f t="shared" si="11"/>
        <v>230.29999999999998</v>
      </c>
      <c r="O148" s="431" t="s">
        <v>104</v>
      </c>
      <c r="P148" s="431"/>
      <c r="Q148" s="63"/>
    </row>
    <row r="149" spans="1:17" s="71" customFormat="1" ht="69.95" customHeight="1">
      <c r="A149" s="101">
        <f t="shared" si="15"/>
        <v>146</v>
      </c>
      <c r="B149" s="101" t="s">
        <v>105</v>
      </c>
      <c r="C149" s="113" t="s">
        <v>119</v>
      </c>
      <c r="D149" s="125" t="s">
        <v>323</v>
      </c>
      <c r="E149" s="103" t="s">
        <v>20</v>
      </c>
      <c r="F149" s="103">
        <v>320</v>
      </c>
      <c r="G149" s="103" t="s">
        <v>101</v>
      </c>
      <c r="H149" s="104">
        <v>3116375561484</v>
      </c>
      <c r="I149" s="106">
        <v>84031090</v>
      </c>
      <c r="J149" s="106">
        <v>1877</v>
      </c>
      <c r="K149" s="101">
        <v>800</v>
      </c>
      <c r="L149" s="101">
        <v>1320</v>
      </c>
      <c r="M149" s="109">
        <v>470</v>
      </c>
      <c r="N149" s="336">
        <f t="shared" ref="N149:N182" si="16">M149*$N$2</f>
        <v>230.29999999999998</v>
      </c>
      <c r="O149" s="431" t="s">
        <v>104</v>
      </c>
      <c r="P149" s="431"/>
      <c r="Q149" s="63"/>
    </row>
    <row r="150" spans="1:17" s="71" customFormat="1" ht="69.95" customHeight="1">
      <c r="A150" s="101">
        <f t="shared" si="15"/>
        <v>147</v>
      </c>
      <c r="B150" s="101" t="s">
        <v>105</v>
      </c>
      <c r="C150" s="113" t="s">
        <v>120</v>
      </c>
      <c r="D150" s="125" t="s">
        <v>324</v>
      </c>
      <c r="E150" s="103" t="s">
        <v>20</v>
      </c>
      <c r="F150" s="103">
        <v>390</v>
      </c>
      <c r="G150" s="103" t="s">
        <v>101</v>
      </c>
      <c r="H150" s="104">
        <v>3116375561491</v>
      </c>
      <c r="I150" s="106">
        <v>84031090</v>
      </c>
      <c r="J150" s="106">
        <v>2023</v>
      </c>
      <c r="K150" s="101">
        <v>900</v>
      </c>
      <c r="L150" s="101">
        <v>1369</v>
      </c>
      <c r="M150" s="109">
        <v>563</v>
      </c>
      <c r="N150" s="336">
        <f t="shared" si="16"/>
        <v>275.87</v>
      </c>
      <c r="O150" s="431" t="s">
        <v>104</v>
      </c>
      <c r="P150" s="431"/>
      <c r="Q150" s="63"/>
    </row>
    <row r="151" spans="1:17" s="71" customFormat="1" ht="69.95" customHeight="1">
      <c r="A151" s="101">
        <f t="shared" si="15"/>
        <v>148</v>
      </c>
      <c r="B151" s="101" t="s">
        <v>105</v>
      </c>
      <c r="C151" s="113" t="s">
        <v>121</v>
      </c>
      <c r="D151" s="125" t="s">
        <v>325</v>
      </c>
      <c r="E151" s="103" t="s">
        <v>20</v>
      </c>
      <c r="F151" s="103">
        <v>450</v>
      </c>
      <c r="G151" s="103" t="s">
        <v>101</v>
      </c>
      <c r="H151" s="104">
        <v>3116375561507</v>
      </c>
      <c r="I151" s="106">
        <v>84031090</v>
      </c>
      <c r="J151" s="106">
        <v>2023</v>
      </c>
      <c r="K151" s="101">
        <v>900</v>
      </c>
      <c r="L151" s="101">
        <v>1369</v>
      </c>
      <c r="M151" s="109">
        <v>563</v>
      </c>
      <c r="N151" s="336">
        <f t="shared" si="16"/>
        <v>275.87</v>
      </c>
      <c r="O151" s="431" t="s">
        <v>104</v>
      </c>
      <c r="P151" s="431"/>
      <c r="Q151" s="63"/>
    </row>
    <row r="152" spans="1:17" s="71" customFormat="1" ht="69.95" customHeight="1">
      <c r="A152" s="101">
        <f t="shared" si="15"/>
        <v>149</v>
      </c>
      <c r="B152" s="101" t="s">
        <v>105</v>
      </c>
      <c r="C152" s="113" t="s">
        <v>122</v>
      </c>
      <c r="D152" s="125" t="s">
        <v>326</v>
      </c>
      <c r="E152" s="103" t="s">
        <v>20</v>
      </c>
      <c r="F152" s="103">
        <v>525</v>
      </c>
      <c r="G152" s="103" t="s">
        <v>101</v>
      </c>
      <c r="H152" s="104">
        <v>3116375561514</v>
      </c>
      <c r="I152" s="106">
        <v>84031090</v>
      </c>
      <c r="J152" s="106">
        <v>2016</v>
      </c>
      <c r="K152" s="101">
        <v>1153</v>
      </c>
      <c r="L152" s="101">
        <v>1588</v>
      </c>
      <c r="M152" s="109">
        <v>761</v>
      </c>
      <c r="N152" s="336">
        <f t="shared" si="16"/>
        <v>372.89</v>
      </c>
      <c r="O152" s="431" t="s">
        <v>104</v>
      </c>
      <c r="P152" s="431"/>
      <c r="Q152" s="63"/>
    </row>
    <row r="153" spans="1:17" s="71" customFormat="1" ht="69.95" customHeight="1">
      <c r="A153" s="101">
        <f t="shared" si="15"/>
        <v>150</v>
      </c>
      <c r="B153" s="101" t="s">
        <v>105</v>
      </c>
      <c r="C153" s="113" t="s">
        <v>123</v>
      </c>
      <c r="D153" s="125" t="s">
        <v>327</v>
      </c>
      <c r="E153" s="103" t="s">
        <v>20</v>
      </c>
      <c r="F153" s="103">
        <v>600</v>
      </c>
      <c r="G153" s="103" t="s">
        <v>101</v>
      </c>
      <c r="H153" s="104">
        <v>3116375561521</v>
      </c>
      <c r="I153" s="106">
        <v>84031090</v>
      </c>
      <c r="J153" s="106">
        <v>2016</v>
      </c>
      <c r="K153" s="101">
        <v>1153</v>
      </c>
      <c r="L153" s="101">
        <v>1588</v>
      </c>
      <c r="M153" s="109">
        <v>761</v>
      </c>
      <c r="N153" s="336">
        <f t="shared" si="16"/>
        <v>372.89</v>
      </c>
      <c r="O153" s="431" t="s">
        <v>104</v>
      </c>
      <c r="P153" s="431"/>
      <c r="Q153" s="63"/>
    </row>
    <row r="154" spans="1:17" s="71" customFormat="1" ht="69.95" customHeight="1">
      <c r="A154" s="101">
        <f t="shared" si="15"/>
        <v>151</v>
      </c>
      <c r="B154" s="101" t="s">
        <v>32</v>
      </c>
      <c r="C154" s="102">
        <v>780362</v>
      </c>
      <c r="D154" s="114" t="s">
        <v>581</v>
      </c>
      <c r="E154" s="103" t="s">
        <v>20</v>
      </c>
      <c r="F154" s="103" t="s">
        <v>20</v>
      </c>
      <c r="G154" s="103" t="s">
        <v>101</v>
      </c>
      <c r="H154" s="115">
        <v>5400891803622</v>
      </c>
      <c r="I154" s="116" t="s">
        <v>98</v>
      </c>
      <c r="J154" s="117">
        <v>50</v>
      </c>
      <c r="K154" s="118">
        <v>70</v>
      </c>
      <c r="L154" s="118">
        <v>100</v>
      </c>
      <c r="M154" s="119">
        <v>0.5</v>
      </c>
      <c r="N154" s="336">
        <f t="shared" si="16"/>
        <v>0.245</v>
      </c>
      <c r="O154" s="317">
        <v>154</v>
      </c>
      <c r="P154" s="326">
        <f t="shared" ref="P154:P160" si="17">O154*$Q$5</f>
        <v>189.42</v>
      </c>
      <c r="Q154" s="63"/>
    </row>
    <row r="155" spans="1:17" s="71" customFormat="1" ht="69.95" customHeight="1">
      <c r="A155" s="101">
        <f t="shared" si="15"/>
        <v>152</v>
      </c>
      <c r="B155" s="101" t="s">
        <v>32</v>
      </c>
      <c r="C155" s="102">
        <v>786656</v>
      </c>
      <c r="D155" s="120" t="s">
        <v>593</v>
      </c>
      <c r="E155" s="103" t="s">
        <v>20</v>
      </c>
      <c r="F155" s="103" t="s">
        <v>20</v>
      </c>
      <c r="G155" s="103" t="s">
        <v>101</v>
      </c>
      <c r="H155" s="115">
        <v>5400891026397</v>
      </c>
      <c r="I155" s="116">
        <v>84818019</v>
      </c>
      <c r="J155" s="117" t="s">
        <v>124</v>
      </c>
      <c r="K155" s="118" t="s">
        <v>125</v>
      </c>
      <c r="L155" s="118" t="s">
        <v>126</v>
      </c>
      <c r="M155" s="121">
        <v>2</v>
      </c>
      <c r="N155" s="336">
        <f t="shared" si="16"/>
        <v>0.98</v>
      </c>
      <c r="O155" s="317">
        <v>1537</v>
      </c>
      <c r="P155" s="326">
        <f t="shared" si="17"/>
        <v>1890.51</v>
      </c>
      <c r="Q155" s="63"/>
    </row>
    <row r="156" spans="1:17" s="71" customFormat="1" ht="69.95" customHeight="1">
      <c r="A156" s="101">
        <f t="shared" si="15"/>
        <v>153</v>
      </c>
      <c r="B156" s="101" t="s">
        <v>32</v>
      </c>
      <c r="C156" s="102">
        <v>786657</v>
      </c>
      <c r="D156" s="122" t="s">
        <v>594</v>
      </c>
      <c r="E156" s="103" t="s">
        <v>20</v>
      </c>
      <c r="F156" s="103" t="s">
        <v>20</v>
      </c>
      <c r="G156" s="103" t="s">
        <v>101</v>
      </c>
      <c r="H156" s="115">
        <v>5400891026403</v>
      </c>
      <c r="I156" s="116">
        <v>84818019</v>
      </c>
      <c r="J156" s="117">
        <v>90</v>
      </c>
      <c r="K156" s="118">
        <v>120</v>
      </c>
      <c r="L156" s="118">
        <v>250</v>
      </c>
      <c r="M156" s="119">
        <v>2.5</v>
      </c>
      <c r="N156" s="336">
        <f t="shared" si="16"/>
        <v>1.2250000000000001</v>
      </c>
      <c r="O156" s="317">
        <v>2243.0137578000003</v>
      </c>
      <c r="P156" s="326">
        <f t="shared" si="17"/>
        <v>2758.9069220940005</v>
      </c>
      <c r="Q156" s="63"/>
    </row>
    <row r="157" spans="1:17" s="143" customFormat="1" ht="69.95" customHeight="1">
      <c r="A157" s="123">
        <f t="shared" si="15"/>
        <v>154</v>
      </c>
      <c r="B157" s="123" t="s">
        <v>32</v>
      </c>
      <c r="C157" s="124">
        <v>434643</v>
      </c>
      <c r="D157" s="355" t="s">
        <v>595</v>
      </c>
      <c r="E157" s="125" t="s">
        <v>20</v>
      </c>
      <c r="F157" s="125" t="s">
        <v>20</v>
      </c>
      <c r="G157" s="125" t="s">
        <v>101</v>
      </c>
      <c r="H157" s="356">
        <v>3417066869613</v>
      </c>
      <c r="I157" s="357">
        <v>73072980</v>
      </c>
      <c r="J157" s="358">
        <v>140</v>
      </c>
      <c r="K157" s="359">
        <v>125</v>
      </c>
      <c r="L157" s="359">
        <v>125</v>
      </c>
      <c r="M157" s="360">
        <v>0.5</v>
      </c>
      <c r="N157" s="336">
        <f t="shared" si="16"/>
        <v>0.245</v>
      </c>
      <c r="O157" s="317">
        <v>310.72800000000001</v>
      </c>
      <c r="P157" s="326">
        <f t="shared" si="17"/>
        <v>382.19544000000002</v>
      </c>
    </row>
    <row r="158" spans="1:17" s="143" customFormat="1" ht="69.95" customHeight="1">
      <c r="A158" s="123">
        <f t="shared" si="15"/>
        <v>155</v>
      </c>
      <c r="B158" s="123" t="s">
        <v>32</v>
      </c>
      <c r="C158" s="124">
        <v>434636</v>
      </c>
      <c r="D158" s="125" t="s">
        <v>596</v>
      </c>
      <c r="E158" s="125" t="s">
        <v>20</v>
      </c>
      <c r="F158" s="125" t="s">
        <v>20</v>
      </c>
      <c r="G158" s="125" t="s">
        <v>101</v>
      </c>
      <c r="H158" s="126">
        <v>3417066869637</v>
      </c>
      <c r="I158" s="127">
        <v>73072980</v>
      </c>
      <c r="J158" s="128">
        <v>125</v>
      </c>
      <c r="K158" s="123">
        <v>210</v>
      </c>
      <c r="L158" s="123">
        <v>210</v>
      </c>
      <c r="M158" s="129">
        <v>0.5</v>
      </c>
      <c r="N158" s="336">
        <f t="shared" si="16"/>
        <v>0.245</v>
      </c>
      <c r="O158" s="317">
        <v>636.150845</v>
      </c>
      <c r="P158" s="326">
        <f t="shared" si="17"/>
        <v>782.46553934999997</v>
      </c>
    </row>
    <row r="159" spans="1:17" s="143" customFormat="1" ht="69.95" customHeight="1">
      <c r="A159" s="123">
        <f t="shared" si="15"/>
        <v>156</v>
      </c>
      <c r="B159" s="123" t="s">
        <v>32</v>
      </c>
      <c r="C159" s="124">
        <v>434644</v>
      </c>
      <c r="D159" s="125" t="s">
        <v>597</v>
      </c>
      <c r="E159" s="125" t="s">
        <v>20</v>
      </c>
      <c r="F159" s="125" t="s">
        <v>20</v>
      </c>
      <c r="G159" s="125" t="s">
        <v>101</v>
      </c>
      <c r="H159" s="126">
        <v>3417066873979</v>
      </c>
      <c r="I159" s="127">
        <v>73072980</v>
      </c>
      <c r="J159" s="128">
        <v>150</v>
      </c>
      <c r="K159" s="123">
        <v>150</v>
      </c>
      <c r="L159" s="123">
        <v>150</v>
      </c>
      <c r="M159" s="129">
        <v>0.5</v>
      </c>
      <c r="N159" s="336">
        <f t="shared" si="16"/>
        <v>0.245</v>
      </c>
      <c r="O159" s="317">
        <v>310.72800000000001</v>
      </c>
      <c r="P159" s="326">
        <f t="shared" si="17"/>
        <v>382.19544000000002</v>
      </c>
    </row>
    <row r="160" spans="1:17" s="143" customFormat="1" ht="69.95" customHeight="1">
      <c r="A160" s="123">
        <f t="shared" si="15"/>
        <v>157</v>
      </c>
      <c r="B160" s="123" t="s">
        <v>32</v>
      </c>
      <c r="C160" s="124">
        <v>434637</v>
      </c>
      <c r="D160" s="125" t="s">
        <v>598</v>
      </c>
      <c r="E160" s="125" t="s">
        <v>20</v>
      </c>
      <c r="F160" s="125" t="s">
        <v>20</v>
      </c>
      <c r="G160" s="125" t="s">
        <v>101</v>
      </c>
      <c r="H160" s="126">
        <v>3417066880021</v>
      </c>
      <c r="I160" s="127">
        <v>73072980</v>
      </c>
      <c r="J160" s="128">
        <v>150</v>
      </c>
      <c r="K160" s="123">
        <v>210</v>
      </c>
      <c r="L160" s="123">
        <v>210</v>
      </c>
      <c r="M160" s="129">
        <v>0.5</v>
      </c>
      <c r="N160" s="336">
        <f t="shared" si="16"/>
        <v>0.245</v>
      </c>
      <c r="O160" s="317">
        <v>548.47023000000002</v>
      </c>
      <c r="P160" s="326">
        <f t="shared" si="17"/>
        <v>674.61838290000003</v>
      </c>
    </row>
    <row r="161" spans="1:17" s="71" customFormat="1" ht="69.95" customHeight="1">
      <c r="A161" s="123">
        <f t="shared" si="15"/>
        <v>158</v>
      </c>
      <c r="B161" s="101" t="s">
        <v>32</v>
      </c>
      <c r="C161" s="102">
        <v>786690</v>
      </c>
      <c r="D161" s="107" t="s">
        <v>599</v>
      </c>
      <c r="E161" s="103" t="s">
        <v>20</v>
      </c>
      <c r="F161" s="103" t="s">
        <v>20</v>
      </c>
      <c r="G161" s="103" t="s">
        <v>101</v>
      </c>
      <c r="H161" s="115">
        <v>5400891026786</v>
      </c>
      <c r="I161" s="116">
        <v>84818039</v>
      </c>
      <c r="J161" s="108" t="s">
        <v>127</v>
      </c>
      <c r="K161" s="109" t="s">
        <v>128</v>
      </c>
      <c r="L161" s="109" t="s">
        <v>129</v>
      </c>
      <c r="M161" s="121">
        <v>0.5</v>
      </c>
      <c r="N161" s="336">
        <f t="shared" si="16"/>
        <v>0.245</v>
      </c>
      <c r="O161" s="317">
        <f>O512</f>
        <v>207</v>
      </c>
      <c r="P161" s="326">
        <f t="shared" ref="P161:P187" si="18">O161*$Q$5</f>
        <v>254.60999999999999</v>
      </c>
      <c r="Q161" s="63"/>
    </row>
    <row r="162" spans="1:17" s="71" customFormat="1" ht="69.95" customHeight="1">
      <c r="A162" s="101">
        <f t="shared" si="15"/>
        <v>159</v>
      </c>
      <c r="B162" s="101" t="s">
        <v>32</v>
      </c>
      <c r="C162" s="102">
        <v>784357</v>
      </c>
      <c r="D162" s="103" t="s">
        <v>600</v>
      </c>
      <c r="E162" s="103" t="s">
        <v>20</v>
      </c>
      <c r="F162" s="103" t="s">
        <v>20</v>
      </c>
      <c r="G162" s="103" t="s">
        <v>101</v>
      </c>
      <c r="H162" s="115">
        <v>5400891003053</v>
      </c>
      <c r="I162" s="116">
        <v>90321080</v>
      </c>
      <c r="J162" s="106">
        <v>30</v>
      </c>
      <c r="K162" s="101">
        <v>50</v>
      </c>
      <c r="L162" s="101">
        <v>80</v>
      </c>
      <c r="M162" s="101">
        <v>0.5</v>
      </c>
      <c r="N162" s="336">
        <f t="shared" si="16"/>
        <v>0.245</v>
      </c>
      <c r="O162" s="317">
        <v>285.92882399999996</v>
      </c>
      <c r="P162" s="326">
        <f t="shared" si="18"/>
        <v>351.69245351999996</v>
      </c>
      <c r="Q162" s="63"/>
    </row>
    <row r="163" spans="1:17" s="71" customFormat="1" ht="69.95" customHeight="1">
      <c r="A163" s="101">
        <f t="shared" si="15"/>
        <v>160</v>
      </c>
      <c r="B163" s="101" t="s">
        <v>32</v>
      </c>
      <c r="C163" s="102">
        <v>784363</v>
      </c>
      <c r="D163" s="103" t="s">
        <v>601</v>
      </c>
      <c r="E163" s="103" t="s">
        <v>20</v>
      </c>
      <c r="F163" s="103" t="s">
        <v>20</v>
      </c>
      <c r="G163" s="103" t="s">
        <v>101</v>
      </c>
      <c r="H163" s="115">
        <v>5400891003121</v>
      </c>
      <c r="I163" s="116">
        <v>90329000</v>
      </c>
      <c r="J163" s="106">
        <v>20</v>
      </c>
      <c r="K163" s="101">
        <v>100</v>
      </c>
      <c r="L163" s="101">
        <v>100</v>
      </c>
      <c r="M163" s="101">
        <v>0.5</v>
      </c>
      <c r="N163" s="336">
        <f t="shared" si="16"/>
        <v>0.245</v>
      </c>
      <c r="O163" s="317">
        <v>166.19668000000001</v>
      </c>
      <c r="P163" s="326">
        <f t="shared" si="18"/>
        <v>204.42191640000001</v>
      </c>
      <c r="Q163" s="63"/>
    </row>
    <row r="164" spans="1:17" s="71" customFormat="1" ht="69.95" customHeight="1">
      <c r="A164" s="101">
        <f t="shared" si="15"/>
        <v>161</v>
      </c>
      <c r="B164" s="101" t="s">
        <v>32</v>
      </c>
      <c r="C164" s="102">
        <v>784383</v>
      </c>
      <c r="D164" s="103" t="s">
        <v>130</v>
      </c>
      <c r="E164" s="103" t="s">
        <v>20</v>
      </c>
      <c r="F164" s="103" t="s">
        <v>20</v>
      </c>
      <c r="G164" s="103" t="s">
        <v>101</v>
      </c>
      <c r="H164" s="115">
        <v>5400891003442</v>
      </c>
      <c r="I164" s="116">
        <v>90329000</v>
      </c>
      <c r="J164" s="106">
        <v>20</v>
      </c>
      <c r="K164" s="101">
        <v>60</v>
      </c>
      <c r="L164" s="101">
        <v>60</v>
      </c>
      <c r="M164" s="101">
        <v>0.5</v>
      </c>
      <c r="N164" s="336">
        <f t="shared" si="16"/>
        <v>0.245</v>
      </c>
      <c r="O164" s="317">
        <v>665.31572800000004</v>
      </c>
      <c r="P164" s="326">
        <f t="shared" si="18"/>
        <v>818.33834544000001</v>
      </c>
      <c r="Q164" s="63"/>
    </row>
    <row r="165" spans="1:17" s="71" customFormat="1" ht="69.95" customHeight="1">
      <c r="A165" s="101">
        <f t="shared" si="15"/>
        <v>162</v>
      </c>
      <c r="B165" s="101" t="s">
        <v>32</v>
      </c>
      <c r="C165" s="124">
        <v>784384</v>
      </c>
      <c r="D165" s="103" t="s">
        <v>131</v>
      </c>
      <c r="E165" s="103" t="s">
        <v>20</v>
      </c>
      <c r="F165" s="103" t="s">
        <v>20</v>
      </c>
      <c r="G165" s="103" t="s">
        <v>101</v>
      </c>
      <c r="H165" s="115">
        <v>5400891003459</v>
      </c>
      <c r="I165" s="116">
        <v>90329000</v>
      </c>
      <c r="J165" s="106">
        <v>100</v>
      </c>
      <c r="K165" s="101">
        <v>80</v>
      </c>
      <c r="L165" s="101">
        <v>210</v>
      </c>
      <c r="M165" s="101">
        <v>0.5</v>
      </c>
      <c r="N165" s="336">
        <f t="shared" si="16"/>
        <v>0.245</v>
      </c>
      <c r="O165" s="317">
        <v>739.28868</v>
      </c>
      <c r="P165" s="326">
        <f t="shared" si="18"/>
        <v>909.32507639999994</v>
      </c>
      <c r="Q165" s="63"/>
    </row>
    <row r="166" spans="1:17" s="71" customFormat="1" ht="69.95" customHeight="1">
      <c r="A166" s="101">
        <f t="shared" si="15"/>
        <v>163</v>
      </c>
      <c r="B166" s="101" t="s">
        <v>32</v>
      </c>
      <c r="C166" s="124">
        <v>784411</v>
      </c>
      <c r="D166" s="103" t="s">
        <v>34</v>
      </c>
      <c r="E166" s="103" t="s">
        <v>20</v>
      </c>
      <c r="F166" s="103" t="s">
        <v>20</v>
      </c>
      <c r="G166" s="103" t="s">
        <v>101</v>
      </c>
      <c r="H166" s="115">
        <v>5400891003749</v>
      </c>
      <c r="I166" s="116">
        <v>90329000</v>
      </c>
      <c r="J166" s="106">
        <v>100</v>
      </c>
      <c r="K166" s="101">
        <v>100</v>
      </c>
      <c r="L166" s="101">
        <v>170</v>
      </c>
      <c r="M166" s="101">
        <v>1</v>
      </c>
      <c r="N166" s="336">
        <f t="shared" si="16"/>
        <v>0.49</v>
      </c>
      <c r="O166" s="317">
        <f>O15</f>
        <v>2809.2969840000001</v>
      </c>
      <c r="P166" s="326">
        <f t="shared" si="18"/>
        <v>3455.4352903200001</v>
      </c>
      <c r="Q166" s="63"/>
    </row>
    <row r="167" spans="1:17" s="71" customFormat="1" ht="69.95" customHeight="1">
      <c r="A167" s="101">
        <f t="shared" si="15"/>
        <v>164</v>
      </c>
      <c r="B167" s="101" t="s">
        <v>32</v>
      </c>
      <c r="C167" s="124" t="s">
        <v>602</v>
      </c>
      <c r="D167" s="103" t="s">
        <v>603</v>
      </c>
      <c r="E167" s="103" t="s">
        <v>20</v>
      </c>
      <c r="F167" s="103" t="s">
        <v>20</v>
      </c>
      <c r="G167" s="103" t="s">
        <v>101</v>
      </c>
      <c r="H167" s="115">
        <v>5400891003756</v>
      </c>
      <c r="I167" s="116">
        <v>90329000</v>
      </c>
      <c r="J167" s="106">
        <v>100</v>
      </c>
      <c r="K167" s="101">
        <v>100</v>
      </c>
      <c r="L167" s="101">
        <v>160</v>
      </c>
      <c r="M167" s="101">
        <v>0.5</v>
      </c>
      <c r="N167" s="336">
        <f t="shared" si="16"/>
        <v>0.245</v>
      </c>
      <c r="O167" s="317">
        <f>O16</f>
        <v>1138</v>
      </c>
      <c r="P167" s="326">
        <f t="shared" si="18"/>
        <v>1399.74</v>
      </c>
      <c r="Q167" s="63"/>
    </row>
    <row r="168" spans="1:17" s="71" customFormat="1" ht="69.95" customHeight="1">
      <c r="A168" s="101">
        <f t="shared" si="15"/>
        <v>165</v>
      </c>
      <c r="B168" s="101" t="s">
        <v>32</v>
      </c>
      <c r="C168" s="124">
        <v>784413</v>
      </c>
      <c r="D168" s="103" t="s">
        <v>33</v>
      </c>
      <c r="E168" s="103" t="s">
        <v>20</v>
      </c>
      <c r="F168" s="103" t="s">
        <v>20</v>
      </c>
      <c r="G168" s="103" t="s">
        <v>101</v>
      </c>
      <c r="H168" s="115">
        <v>5400891003763</v>
      </c>
      <c r="I168" s="116">
        <v>90329000</v>
      </c>
      <c r="J168" s="106">
        <v>100</v>
      </c>
      <c r="K168" s="101">
        <v>100</v>
      </c>
      <c r="L168" s="101">
        <v>160</v>
      </c>
      <c r="M168" s="101">
        <v>0.5</v>
      </c>
      <c r="N168" s="336">
        <f t="shared" si="16"/>
        <v>0.245</v>
      </c>
      <c r="O168" s="317">
        <f>O14</f>
        <v>1022.9692200000001</v>
      </c>
      <c r="P168" s="326">
        <f t="shared" si="18"/>
        <v>1258.2521406000001</v>
      </c>
      <c r="Q168" s="63"/>
    </row>
    <row r="169" spans="1:17" s="71" customFormat="1" ht="69.95" customHeight="1">
      <c r="A169" s="101">
        <f t="shared" si="15"/>
        <v>166</v>
      </c>
      <c r="B169" s="101" t="s">
        <v>32</v>
      </c>
      <c r="C169" s="124">
        <v>784424</v>
      </c>
      <c r="D169" s="103" t="s">
        <v>132</v>
      </c>
      <c r="E169" s="103" t="s">
        <v>20</v>
      </c>
      <c r="F169" s="103" t="s">
        <v>20</v>
      </c>
      <c r="G169" s="103" t="s">
        <v>101</v>
      </c>
      <c r="H169" s="115">
        <v>5400891003923</v>
      </c>
      <c r="I169" s="116">
        <v>90329000</v>
      </c>
      <c r="J169" s="106">
        <v>100</v>
      </c>
      <c r="K169" s="101">
        <v>100</v>
      </c>
      <c r="L169" s="101">
        <v>170</v>
      </c>
      <c r="M169" s="101">
        <v>0.5</v>
      </c>
      <c r="N169" s="336">
        <f t="shared" si="16"/>
        <v>0.245</v>
      </c>
      <c r="O169" s="317">
        <v>865.91997000000003</v>
      </c>
      <c r="P169" s="326">
        <f t="shared" si="18"/>
        <v>1065.0815631</v>
      </c>
      <c r="Q169" s="63"/>
    </row>
    <row r="170" spans="1:17" s="71" customFormat="1" ht="69.95" customHeight="1">
      <c r="A170" s="101">
        <f t="shared" si="15"/>
        <v>167</v>
      </c>
      <c r="B170" s="101" t="s">
        <v>32</v>
      </c>
      <c r="C170" s="124">
        <v>784511</v>
      </c>
      <c r="D170" s="103" t="s">
        <v>608</v>
      </c>
      <c r="E170" s="103" t="s">
        <v>20</v>
      </c>
      <c r="F170" s="103" t="s">
        <v>20</v>
      </c>
      <c r="G170" s="103" t="s">
        <v>101</v>
      </c>
      <c r="H170" s="115">
        <v>5400891004982</v>
      </c>
      <c r="I170" s="116">
        <v>84199085</v>
      </c>
      <c r="J170" s="106">
        <v>20</v>
      </c>
      <c r="K170" s="101">
        <v>70</v>
      </c>
      <c r="L170" s="101">
        <v>50</v>
      </c>
      <c r="M170" s="101">
        <v>0.5</v>
      </c>
      <c r="N170" s="336">
        <f t="shared" si="16"/>
        <v>0.245</v>
      </c>
      <c r="O170" s="317">
        <v>370.03007500000001</v>
      </c>
      <c r="P170" s="326">
        <f t="shared" si="18"/>
        <v>455.13699224999999</v>
      </c>
      <c r="Q170" s="63"/>
    </row>
    <row r="171" spans="1:17" s="71" customFormat="1" ht="69.95" customHeight="1">
      <c r="A171" s="101">
        <f t="shared" si="15"/>
        <v>168</v>
      </c>
      <c r="B171" s="101" t="s">
        <v>32</v>
      </c>
      <c r="C171" s="102">
        <v>786554</v>
      </c>
      <c r="D171" s="103" t="s">
        <v>605</v>
      </c>
      <c r="E171" s="103" t="s">
        <v>20</v>
      </c>
      <c r="F171" s="103" t="s">
        <v>20</v>
      </c>
      <c r="G171" s="103" t="s">
        <v>101</v>
      </c>
      <c r="H171" s="115">
        <v>5400891025086</v>
      </c>
      <c r="I171" s="116">
        <v>90159000</v>
      </c>
      <c r="J171" s="106">
        <v>30</v>
      </c>
      <c r="K171" s="101">
        <v>40</v>
      </c>
      <c r="L171" s="101">
        <v>60</v>
      </c>
      <c r="M171" s="101">
        <v>0.5</v>
      </c>
      <c r="N171" s="336">
        <f t="shared" si="16"/>
        <v>0.245</v>
      </c>
      <c r="O171" s="317">
        <v>220.49714699999998</v>
      </c>
      <c r="P171" s="326">
        <f t="shared" si="18"/>
        <v>271.21149080999999</v>
      </c>
      <c r="Q171" s="63"/>
    </row>
    <row r="172" spans="1:17" s="71" customFormat="1" ht="69.95" customHeight="1">
      <c r="A172" s="101">
        <f t="shared" si="15"/>
        <v>169</v>
      </c>
      <c r="B172" s="101" t="s">
        <v>32</v>
      </c>
      <c r="C172" s="102" t="s">
        <v>31</v>
      </c>
      <c r="D172" s="103" t="s">
        <v>573</v>
      </c>
      <c r="E172" s="103" t="s">
        <v>20</v>
      </c>
      <c r="F172" s="103" t="s">
        <v>20</v>
      </c>
      <c r="G172" s="103" t="s">
        <v>101</v>
      </c>
      <c r="H172" s="115">
        <v>3116370745131</v>
      </c>
      <c r="I172" s="116">
        <v>90321020</v>
      </c>
      <c r="J172" s="106">
        <v>72</v>
      </c>
      <c r="K172" s="101">
        <v>137</v>
      </c>
      <c r="L172" s="101">
        <v>179</v>
      </c>
      <c r="M172" s="121">
        <v>1</v>
      </c>
      <c r="N172" s="336">
        <f t="shared" si="16"/>
        <v>0.49</v>
      </c>
      <c r="O172" s="317">
        <f>O11</f>
        <v>750</v>
      </c>
      <c r="P172" s="326">
        <f t="shared" si="18"/>
        <v>922.5</v>
      </c>
      <c r="Q172" s="63"/>
    </row>
    <row r="173" spans="1:17" s="71" customFormat="1" ht="69.95" customHeight="1">
      <c r="A173" s="101">
        <f t="shared" si="15"/>
        <v>170</v>
      </c>
      <c r="B173" s="101" t="s">
        <v>32</v>
      </c>
      <c r="C173" s="102" t="s">
        <v>29</v>
      </c>
      <c r="D173" s="130" t="s">
        <v>577</v>
      </c>
      <c r="E173" s="103" t="s">
        <v>20</v>
      </c>
      <c r="F173" s="103" t="s">
        <v>20</v>
      </c>
      <c r="G173" s="103" t="s">
        <v>101</v>
      </c>
      <c r="H173" s="115" t="s">
        <v>30</v>
      </c>
      <c r="I173" s="116">
        <v>90321020</v>
      </c>
      <c r="J173" s="106">
        <v>185</v>
      </c>
      <c r="K173" s="101">
        <v>140</v>
      </c>
      <c r="L173" s="101">
        <v>50</v>
      </c>
      <c r="M173" s="121">
        <v>0.5</v>
      </c>
      <c r="N173" s="336">
        <f t="shared" si="16"/>
        <v>0.245</v>
      </c>
      <c r="O173" s="317">
        <f>O10</f>
        <v>400</v>
      </c>
      <c r="P173" s="326">
        <f t="shared" si="18"/>
        <v>492</v>
      </c>
      <c r="Q173" s="63"/>
    </row>
    <row r="174" spans="1:17" s="71" customFormat="1" ht="69.95" customHeight="1">
      <c r="A174" s="101">
        <f t="shared" si="15"/>
        <v>171</v>
      </c>
      <c r="B174" s="101" t="s">
        <v>32</v>
      </c>
      <c r="C174" s="102" t="s">
        <v>24</v>
      </c>
      <c r="D174" s="107" t="s">
        <v>740</v>
      </c>
      <c r="E174" s="103" t="s">
        <v>20</v>
      </c>
      <c r="F174" s="103" t="s">
        <v>20</v>
      </c>
      <c r="G174" s="103" t="s">
        <v>101</v>
      </c>
      <c r="H174" s="115">
        <v>3410530742313</v>
      </c>
      <c r="I174" s="116">
        <v>84039090</v>
      </c>
      <c r="J174" s="106">
        <v>25</v>
      </c>
      <c r="K174" s="101">
        <v>100</v>
      </c>
      <c r="L174" s="101">
        <v>100</v>
      </c>
      <c r="M174" s="121">
        <v>0.5</v>
      </c>
      <c r="N174" s="336">
        <f t="shared" si="16"/>
        <v>0.245</v>
      </c>
      <c r="O174" s="317">
        <f>O7</f>
        <v>499</v>
      </c>
      <c r="P174" s="326">
        <f t="shared" si="18"/>
        <v>613.77</v>
      </c>
      <c r="Q174" s="63"/>
    </row>
    <row r="175" spans="1:17" s="71" customFormat="1" ht="69.95" customHeight="1">
      <c r="A175" s="101">
        <f t="shared" si="15"/>
        <v>172</v>
      </c>
      <c r="B175" s="101" t="s">
        <v>32</v>
      </c>
      <c r="C175" s="102" t="s">
        <v>97</v>
      </c>
      <c r="D175" s="103" t="s">
        <v>606</v>
      </c>
      <c r="E175" s="103" t="s">
        <v>20</v>
      </c>
      <c r="F175" s="103" t="s">
        <v>20</v>
      </c>
      <c r="G175" s="103" t="s">
        <v>101</v>
      </c>
      <c r="H175" s="115">
        <v>3410530733298</v>
      </c>
      <c r="I175" s="116">
        <v>84189990</v>
      </c>
      <c r="J175" s="106">
        <v>50</v>
      </c>
      <c r="K175" s="101">
        <v>100</v>
      </c>
      <c r="L175" s="101">
        <v>100</v>
      </c>
      <c r="M175" s="121">
        <v>1</v>
      </c>
      <c r="N175" s="336">
        <f t="shared" si="16"/>
        <v>0.49</v>
      </c>
      <c r="O175" s="317">
        <v>600.2521524</v>
      </c>
      <c r="P175" s="326">
        <f t="shared" si="18"/>
        <v>738.31014745200002</v>
      </c>
      <c r="Q175" s="63"/>
    </row>
    <row r="176" spans="1:17" s="71" customFormat="1" ht="69.95" customHeight="1">
      <c r="A176" s="131">
        <f t="shared" si="15"/>
        <v>173</v>
      </c>
      <c r="B176" s="131" t="s">
        <v>32</v>
      </c>
      <c r="C176" s="132" t="s">
        <v>18</v>
      </c>
      <c r="D176" s="133" t="s">
        <v>607</v>
      </c>
      <c r="E176" s="133" t="s">
        <v>20</v>
      </c>
      <c r="F176" s="133" t="s">
        <v>20</v>
      </c>
      <c r="G176" s="133" t="s">
        <v>101</v>
      </c>
      <c r="H176" s="134">
        <v>3410530024495</v>
      </c>
      <c r="I176" s="135" t="s">
        <v>22</v>
      </c>
      <c r="J176" s="136">
        <v>172</v>
      </c>
      <c r="K176" s="131">
        <v>72</v>
      </c>
      <c r="L176" s="135">
        <v>16</v>
      </c>
      <c r="M176" s="131">
        <v>0.5</v>
      </c>
      <c r="N176" s="336">
        <f t="shared" si="16"/>
        <v>0.245</v>
      </c>
      <c r="O176" s="318">
        <f>O5</f>
        <v>750</v>
      </c>
      <c r="P176" s="327">
        <f t="shared" si="18"/>
        <v>922.5</v>
      </c>
      <c r="Q176" s="137"/>
    </row>
    <row r="177" spans="1:17" s="71" customFormat="1" ht="69.95" customHeight="1">
      <c r="A177" s="101">
        <f t="shared" si="15"/>
        <v>174</v>
      </c>
      <c r="B177" s="101" t="s">
        <v>32</v>
      </c>
      <c r="C177" s="124">
        <v>780267</v>
      </c>
      <c r="D177" s="107" t="s">
        <v>609</v>
      </c>
      <c r="E177" s="103" t="s">
        <v>20</v>
      </c>
      <c r="F177" s="103" t="s">
        <v>20</v>
      </c>
      <c r="G177" s="103" t="s">
        <v>101</v>
      </c>
      <c r="H177" s="115">
        <v>5400891802670</v>
      </c>
      <c r="I177" s="116">
        <v>84169000</v>
      </c>
      <c r="J177" s="106">
        <v>110</v>
      </c>
      <c r="K177" s="101">
        <v>170</v>
      </c>
      <c r="L177" s="101">
        <v>210</v>
      </c>
      <c r="M177" s="121">
        <v>0.5</v>
      </c>
      <c r="N177" s="336">
        <f t="shared" si="16"/>
        <v>0.245</v>
      </c>
      <c r="O177" s="317">
        <v>207.19479999999999</v>
      </c>
      <c r="P177" s="326">
        <f t="shared" si="18"/>
        <v>254.84960399999997</v>
      </c>
      <c r="Q177" s="63"/>
    </row>
    <row r="178" spans="1:17" s="71" customFormat="1" ht="69.95" customHeight="1">
      <c r="A178" s="101">
        <f t="shared" si="15"/>
        <v>175</v>
      </c>
      <c r="B178" s="101" t="s">
        <v>32</v>
      </c>
      <c r="C178" s="124">
        <v>780268</v>
      </c>
      <c r="D178" s="107" t="s">
        <v>610</v>
      </c>
      <c r="E178" s="103" t="s">
        <v>20</v>
      </c>
      <c r="F178" s="103" t="s">
        <v>20</v>
      </c>
      <c r="G178" s="103" t="s">
        <v>101</v>
      </c>
      <c r="H178" s="115">
        <v>5400891802687</v>
      </c>
      <c r="I178" s="116">
        <v>84169000</v>
      </c>
      <c r="J178" s="106">
        <v>110</v>
      </c>
      <c r="K178" s="101">
        <v>170</v>
      </c>
      <c r="L178" s="101">
        <v>120</v>
      </c>
      <c r="M178" s="121">
        <v>1</v>
      </c>
      <c r="N178" s="336">
        <f t="shared" si="16"/>
        <v>0.49</v>
      </c>
      <c r="O178" s="317">
        <v>164.76394999999999</v>
      </c>
      <c r="P178" s="326">
        <f t="shared" si="18"/>
        <v>202.65965849999998</v>
      </c>
      <c r="Q178" s="63"/>
    </row>
    <row r="179" spans="1:17" s="71" customFormat="1" ht="69.95" customHeight="1">
      <c r="A179" s="101">
        <f t="shared" si="15"/>
        <v>176</v>
      </c>
      <c r="B179" s="101" t="s">
        <v>32</v>
      </c>
      <c r="C179" s="124">
        <v>780269</v>
      </c>
      <c r="D179" s="107" t="s">
        <v>611</v>
      </c>
      <c r="E179" s="103" t="s">
        <v>20</v>
      </c>
      <c r="F179" s="103" t="s">
        <v>20</v>
      </c>
      <c r="G179" s="103" t="s">
        <v>101</v>
      </c>
      <c r="H179" s="115">
        <v>5400891802694</v>
      </c>
      <c r="I179" s="116">
        <v>84169000</v>
      </c>
      <c r="J179" s="106">
        <v>110</v>
      </c>
      <c r="K179" s="101">
        <v>170</v>
      </c>
      <c r="L179" s="101">
        <v>120</v>
      </c>
      <c r="M179" s="121">
        <v>0.5</v>
      </c>
      <c r="N179" s="336">
        <f t="shared" si="16"/>
        <v>0.245</v>
      </c>
      <c r="O179" s="317">
        <v>171.92760000000001</v>
      </c>
      <c r="P179" s="326">
        <f t="shared" si="18"/>
        <v>211.47094800000002</v>
      </c>
      <c r="Q179" s="63"/>
    </row>
    <row r="180" spans="1:17" s="71" customFormat="1" ht="69.95" customHeight="1">
      <c r="A180" s="101">
        <f t="shared" ref="A180:A241" si="19">A179+1</f>
        <v>177</v>
      </c>
      <c r="B180" s="101" t="s">
        <v>32</v>
      </c>
      <c r="C180" s="102" t="s">
        <v>134</v>
      </c>
      <c r="D180" s="107" t="s">
        <v>612</v>
      </c>
      <c r="E180" s="103" t="s">
        <v>20</v>
      </c>
      <c r="F180" s="103" t="s">
        <v>20</v>
      </c>
      <c r="G180" s="103" t="s">
        <v>101</v>
      </c>
      <c r="H180" s="115">
        <v>3410530741118</v>
      </c>
      <c r="I180" s="116">
        <v>84039090</v>
      </c>
      <c r="J180" s="106">
        <v>330</v>
      </c>
      <c r="K180" s="101">
        <v>410</v>
      </c>
      <c r="L180" s="101">
        <v>400</v>
      </c>
      <c r="M180" s="101">
        <v>6.5</v>
      </c>
      <c r="N180" s="336">
        <f t="shared" si="16"/>
        <v>3.1850000000000001</v>
      </c>
      <c r="O180" s="386">
        <v>1750</v>
      </c>
      <c r="P180" s="326">
        <f t="shared" si="18"/>
        <v>2152.5</v>
      </c>
      <c r="Q180" s="5"/>
    </row>
    <row r="181" spans="1:17" s="71" customFormat="1" ht="69.95" customHeight="1">
      <c r="A181" s="123">
        <f t="shared" si="19"/>
        <v>178</v>
      </c>
      <c r="B181" s="123" t="s">
        <v>32</v>
      </c>
      <c r="C181" s="124" t="s">
        <v>96</v>
      </c>
      <c r="D181" s="138" t="s">
        <v>575</v>
      </c>
      <c r="E181" s="125" t="s">
        <v>20</v>
      </c>
      <c r="F181" s="125" t="s">
        <v>20</v>
      </c>
      <c r="G181" s="125" t="s">
        <v>101</v>
      </c>
      <c r="H181" s="126">
        <v>3410530742030</v>
      </c>
      <c r="I181" s="127">
        <v>84039090</v>
      </c>
      <c r="J181" s="139">
        <v>50</v>
      </c>
      <c r="K181" s="140">
        <v>100</v>
      </c>
      <c r="L181" s="140">
        <v>100</v>
      </c>
      <c r="M181" s="129">
        <v>0.5</v>
      </c>
      <c r="N181" s="336">
        <f t="shared" si="16"/>
        <v>0.245</v>
      </c>
      <c r="O181" s="317">
        <f>O110</f>
        <v>225</v>
      </c>
      <c r="P181" s="326">
        <f t="shared" si="18"/>
        <v>276.75</v>
      </c>
      <c r="Q181" s="79"/>
    </row>
    <row r="182" spans="1:17" s="71" customFormat="1" ht="69.95" customHeight="1">
      <c r="A182" s="101">
        <f t="shared" si="19"/>
        <v>179</v>
      </c>
      <c r="B182" s="101" t="s">
        <v>32</v>
      </c>
      <c r="C182" s="102">
        <v>784362</v>
      </c>
      <c r="D182" s="103" t="s">
        <v>135</v>
      </c>
      <c r="E182" s="103" t="s">
        <v>20</v>
      </c>
      <c r="F182" s="103" t="s">
        <v>20</v>
      </c>
      <c r="G182" s="103" t="s">
        <v>101</v>
      </c>
      <c r="H182" s="115">
        <v>5400891003114</v>
      </c>
      <c r="I182" s="116">
        <v>90329000</v>
      </c>
      <c r="J182" s="106">
        <v>20</v>
      </c>
      <c r="K182" s="101">
        <v>100</v>
      </c>
      <c r="L182" s="101">
        <v>100</v>
      </c>
      <c r="M182" s="101">
        <v>0.5</v>
      </c>
      <c r="N182" s="336">
        <f t="shared" si="16"/>
        <v>0.245</v>
      </c>
      <c r="O182" s="317">
        <v>159.80450000000002</v>
      </c>
      <c r="P182" s="326">
        <f t="shared" si="18"/>
        <v>196.55953500000001</v>
      </c>
      <c r="Q182" s="63"/>
    </row>
    <row r="183" spans="1:17" s="71" customFormat="1" ht="69.95" customHeight="1">
      <c r="A183" s="101">
        <f t="shared" si="19"/>
        <v>180</v>
      </c>
      <c r="B183" s="101" t="s">
        <v>32</v>
      </c>
      <c r="C183" s="102">
        <v>784419</v>
      </c>
      <c r="D183" s="103" t="s">
        <v>613</v>
      </c>
      <c r="E183" s="103" t="s">
        <v>20</v>
      </c>
      <c r="F183" s="103" t="s">
        <v>20</v>
      </c>
      <c r="G183" s="103" t="s">
        <v>101</v>
      </c>
      <c r="H183" s="115">
        <v>5400891003855</v>
      </c>
      <c r="I183" s="116">
        <v>84199085</v>
      </c>
      <c r="J183" s="106">
        <v>20</v>
      </c>
      <c r="K183" s="101">
        <v>70</v>
      </c>
      <c r="L183" s="101">
        <v>50</v>
      </c>
      <c r="M183" s="121">
        <v>0.5</v>
      </c>
      <c r="N183" s="336">
        <f t="shared" ref="N183:N240" si="20">M183*$N$2</f>
        <v>0.245</v>
      </c>
      <c r="O183" s="317">
        <v>341.21016000000003</v>
      </c>
      <c r="P183" s="326">
        <f t="shared" si="18"/>
        <v>419.68849680000005</v>
      </c>
      <c r="Q183" s="63"/>
    </row>
    <row r="184" spans="1:17" s="71" customFormat="1" ht="69.95" customHeight="1">
      <c r="A184" s="101">
        <f t="shared" si="19"/>
        <v>181</v>
      </c>
      <c r="B184" s="101" t="s">
        <v>32</v>
      </c>
      <c r="C184" s="102">
        <v>786491</v>
      </c>
      <c r="D184" s="103" t="s">
        <v>614</v>
      </c>
      <c r="E184" s="103" t="s">
        <v>20</v>
      </c>
      <c r="F184" s="103" t="s">
        <v>20</v>
      </c>
      <c r="G184" s="103" t="s">
        <v>101</v>
      </c>
      <c r="H184" s="115">
        <v>5400891024386</v>
      </c>
      <c r="I184" s="116">
        <v>90259000</v>
      </c>
      <c r="J184" s="106">
        <v>50</v>
      </c>
      <c r="K184" s="101">
        <v>70</v>
      </c>
      <c r="L184" s="101">
        <v>100</v>
      </c>
      <c r="M184" s="101">
        <v>0.5</v>
      </c>
      <c r="N184" s="336">
        <f t="shared" si="20"/>
        <v>0.245</v>
      </c>
      <c r="O184" s="317">
        <v>138</v>
      </c>
      <c r="P184" s="326">
        <f t="shared" si="18"/>
        <v>169.74</v>
      </c>
      <c r="Q184" s="63"/>
    </row>
    <row r="185" spans="1:17" s="71" customFormat="1" ht="69.95" customHeight="1">
      <c r="A185" s="101">
        <f t="shared" si="19"/>
        <v>182</v>
      </c>
      <c r="B185" s="101" t="s">
        <v>105</v>
      </c>
      <c r="C185" s="102" t="s">
        <v>136</v>
      </c>
      <c r="D185" s="103" t="s">
        <v>615</v>
      </c>
      <c r="E185" s="103" t="s">
        <v>20</v>
      </c>
      <c r="F185" s="103" t="s">
        <v>20</v>
      </c>
      <c r="G185" s="103" t="s">
        <v>101</v>
      </c>
      <c r="H185" s="115" t="s">
        <v>137</v>
      </c>
      <c r="I185" s="116" t="s">
        <v>138</v>
      </c>
      <c r="J185" s="106">
        <v>4.4000000000000004</v>
      </c>
      <c r="K185" s="101">
        <v>6.2</v>
      </c>
      <c r="L185" s="101">
        <v>7</v>
      </c>
      <c r="M185" s="101">
        <v>0.5</v>
      </c>
      <c r="N185" s="336">
        <f t="shared" si="20"/>
        <v>0.245</v>
      </c>
      <c r="O185" s="384">
        <v>276</v>
      </c>
      <c r="P185" s="326">
        <f t="shared" si="18"/>
        <v>339.48</v>
      </c>
      <c r="Q185" s="63"/>
    </row>
    <row r="186" spans="1:17" s="71" customFormat="1" ht="69.95" customHeight="1">
      <c r="A186" s="101">
        <f t="shared" si="19"/>
        <v>183</v>
      </c>
      <c r="B186" s="101" t="s">
        <v>105</v>
      </c>
      <c r="C186" s="102" t="s">
        <v>139</v>
      </c>
      <c r="D186" s="103" t="s">
        <v>616</v>
      </c>
      <c r="E186" s="103" t="s">
        <v>20</v>
      </c>
      <c r="F186" s="103" t="s">
        <v>20</v>
      </c>
      <c r="G186" s="103" t="s">
        <v>101</v>
      </c>
      <c r="H186" s="115" t="s">
        <v>140</v>
      </c>
      <c r="I186" s="116" t="s">
        <v>138</v>
      </c>
      <c r="J186" s="106">
        <v>5</v>
      </c>
      <c r="K186" s="101">
        <v>14</v>
      </c>
      <c r="L186" s="101">
        <v>14</v>
      </c>
      <c r="M186" s="101">
        <v>0.5</v>
      </c>
      <c r="N186" s="336">
        <f t="shared" si="20"/>
        <v>0.245</v>
      </c>
      <c r="O186" s="384">
        <v>249</v>
      </c>
      <c r="P186" s="326">
        <f t="shared" si="18"/>
        <v>306.27</v>
      </c>
      <c r="Q186" s="63"/>
    </row>
    <row r="187" spans="1:17" s="71" customFormat="1" ht="69.95" customHeight="1">
      <c r="A187" s="101">
        <f t="shared" si="19"/>
        <v>184</v>
      </c>
      <c r="B187" s="101" t="s">
        <v>105</v>
      </c>
      <c r="C187" s="102" t="s">
        <v>141</v>
      </c>
      <c r="D187" s="103" t="s">
        <v>617</v>
      </c>
      <c r="E187" s="103" t="s">
        <v>20</v>
      </c>
      <c r="F187" s="103" t="s">
        <v>20</v>
      </c>
      <c r="G187" s="103" t="s">
        <v>101</v>
      </c>
      <c r="H187" s="115" t="s">
        <v>142</v>
      </c>
      <c r="I187" s="116" t="s">
        <v>138</v>
      </c>
      <c r="J187" s="106">
        <v>5</v>
      </c>
      <c r="K187" s="101">
        <v>8.1999999999999993</v>
      </c>
      <c r="L187" s="101">
        <v>9.4</v>
      </c>
      <c r="M187" s="101">
        <v>0.5</v>
      </c>
      <c r="N187" s="336">
        <f t="shared" si="20"/>
        <v>0.245</v>
      </c>
      <c r="O187" s="384">
        <v>242</v>
      </c>
      <c r="P187" s="326">
        <f t="shared" si="18"/>
        <v>297.65999999999997</v>
      </c>
      <c r="Q187" s="63"/>
    </row>
    <row r="188" spans="1:17" s="71" customFormat="1" ht="69.95" customHeight="1">
      <c r="A188" s="123">
        <f t="shared" si="19"/>
        <v>185</v>
      </c>
      <c r="B188" s="123" t="s">
        <v>105</v>
      </c>
      <c r="C188" s="124" t="s">
        <v>143</v>
      </c>
      <c r="D188" s="125" t="s">
        <v>618</v>
      </c>
      <c r="E188" s="125" t="s">
        <v>20</v>
      </c>
      <c r="F188" s="125" t="s">
        <v>20</v>
      </c>
      <c r="G188" s="125" t="s">
        <v>101</v>
      </c>
      <c r="H188" s="126">
        <v>3116370909670</v>
      </c>
      <c r="I188" s="127" t="s">
        <v>144</v>
      </c>
      <c r="J188" s="141"/>
      <c r="K188" s="142"/>
      <c r="L188" s="142"/>
      <c r="M188" s="142"/>
      <c r="N188" s="336">
        <f t="shared" si="20"/>
        <v>0</v>
      </c>
      <c r="O188" s="384">
        <v>650</v>
      </c>
      <c r="P188" s="326">
        <f t="shared" ref="P188:P193" si="21">O188*$Q$5</f>
        <v>799.5</v>
      </c>
      <c r="Q188" s="63"/>
    </row>
    <row r="189" spans="1:17" s="71" customFormat="1" ht="69.95" customHeight="1">
      <c r="A189" s="101">
        <f t="shared" si="19"/>
        <v>186</v>
      </c>
      <c r="B189" s="101" t="s">
        <v>105</v>
      </c>
      <c r="C189" s="102" t="s">
        <v>145</v>
      </c>
      <c r="D189" s="125" t="s">
        <v>717</v>
      </c>
      <c r="E189" s="103" t="s">
        <v>20</v>
      </c>
      <c r="F189" s="103" t="s">
        <v>20</v>
      </c>
      <c r="G189" s="103" t="s">
        <v>101</v>
      </c>
      <c r="H189" s="115" t="s">
        <v>146</v>
      </c>
      <c r="I189" s="116" t="s">
        <v>138</v>
      </c>
      <c r="J189" s="106">
        <v>2</v>
      </c>
      <c r="K189" s="101">
        <v>6</v>
      </c>
      <c r="L189" s="101">
        <v>8</v>
      </c>
      <c r="M189" s="101">
        <v>0.1</v>
      </c>
      <c r="N189" s="336">
        <f t="shared" si="20"/>
        <v>4.9000000000000002E-2</v>
      </c>
      <c r="O189" s="384">
        <v>606</v>
      </c>
      <c r="P189" s="326">
        <f t="shared" si="21"/>
        <v>745.38</v>
      </c>
      <c r="Q189" s="63"/>
    </row>
    <row r="190" spans="1:17" s="71" customFormat="1" ht="69.95" customHeight="1">
      <c r="A190" s="101">
        <f t="shared" si="19"/>
        <v>187</v>
      </c>
      <c r="B190" s="101" t="s">
        <v>105</v>
      </c>
      <c r="C190" s="102" t="s">
        <v>147</v>
      </c>
      <c r="D190" s="103" t="s">
        <v>619</v>
      </c>
      <c r="E190" s="103" t="s">
        <v>20</v>
      </c>
      <c r="F190" s="103" t="s">
        <v>20</v>
      </c>
      <c r="G190" s="103" t="s">
        <v>101</v>
      </c>
      <c r="H190" s="115" t="s">
        <v>148</v>
      </c>
      <c r="I190" s="116" t="s">
        <v>149</v>
      </c>
      <c r="J190" s="106">
        <v>4</v>
      </c>
      <c r="K190" s="101">
        <v>12</v>
      </c>
      <c r="L190" s="101">
        <v>11</v>
      </c>
      <c r="M190" s="101">
        <v>0.1</v>
      </c>
      <c r="N190" s="336">
        <f t="shared" si="20"/>
        <v>4.9000000000000002E-2</v>
      </c>
      <c r="O190" s="384">
        <v>967</v>
      </c>
      <c r="P190" s="326">
        <f t="shared" si="21"/>
        <v>1189.4100000000001</v>
      </c>
      <c r="Q190" s="63"/>
    </row>
    <row r="191" spans="1:17" s="71" customFormat="1" ht="69.95" customHeight="1">
      <c r="A191" s="101">
        <f t="shared" si="19"/>
        <v>188</v>
      </c>
      <c r="B191" s="101" t="s">
        <v>105</v>
      </c>
      <c r="C191" s="102" t="s">
        <v>150</v>
      </c>
      <c r="D191" s="103" t="s">
        <v>620</v>
      </c>
      <c r="E191" s="103" t="s">
        <v>20</v>
      </c>
      <c r="F191" s="103" t="s">
        <v>20</v>
      </c>
      <c r="G191" s="103" t="s">
        <v>101</v>
      </c>
      <c r="H191" s="115" t="s">
        <v>151</v>
      </c>
      <c r="I191" s="116" t="s">
        <v>138</v>
      </c>
      <c r="J191" s="106">
        <v>20.9</v>
      </c>
      <c r="K191" s="101">
        <v>55.9</v>
      </c>
      <c r="L191" s="101">
        <v>38.9</v>
      </c>
      <c r="M191" s="101">
        <v>4.7</v>
      </c>
      <c r="N191" s="336">
        <f t="shared" si="20"/>
        <v>2.3029999999999999</v>
      </c>
      <c r="O191" s="384">
        <v>4957</v>
      </c>
      <c r="P191" s="326">
        <f t="shared" si="21"/>
        <v>6097.11</v>
      </c>
      <c r="Q191" s="63"/>
    </row>
    <row r="192" spans="1:17" s="71" customFormat="1" ht="69.95" customHeight="1">
      <c r="A192" s="101">
        <f t="shared" si="19"/>
        <v>189</v>
      </c>
      <c r="B192" s="101" t="s">
        <v>105</v>
      </c>
      <c r="C192" s="102" t="s">
        <v>152</v>
      </c>
      <c r="D192" s="103" t="s">
        <v>741</v>
      </c>
      <c r="E192" s="103" t="s">
        <v>20</v>
      </c>
      <c r="F192" s="103" t="s">
        <v>20</v>
      </c>
      <c r="G192" s="103" t="s">
        <v>101</v>
      </c>
      <c r="H192" s="115" t="s">
        <v>153</v>
      </c>
      <c r="I192" s="116" t="s">
        <v>149</v>
      </c>
      <c r="J192" s="106">
        <v>60</v>
      </c>
      <c r="K192" s="101">
        <v>270</v>
      </c>
      <c r="L192" s="101">
        <v>360</v>
      </c>
      <c r="M192" s="101">
        <v>0.18</v>
      </c>
      <c r="N192" s="336">
        <f t="shared" si="20"/>
        <v>8.8200000000000001E-2</v>
      </c>
      <c r="O192" s="384">
        <v>751</v>
      </c>
      <c r="P192" s="326">
        <f t="shared" si="21"/>
        <v>923.73</v>
      </c>
      <c r="Q192" s="63"/>
    </row>
    <row r="193" spans="1:17" s="71" customFormat="1" ht="69.95" customHeight="1">
      <c r="A193" s="123">
        <f t="shared" si="19"/>
        <v>190</v>
      </c>
      <c r="B193" s="123" t="s">
        <v>105</v>
      </c>
      <c r="C193" s="124" t="s">
        <v>154</v>
      </c>
      <c r="D193" s="125" t="s">
        <v>621</v>
      </c>
      <c r="E193" s="125" t="s">
        <v>20</v>
      </c>
      <c r="F193" s="125" t="s">
        <v>20</v>
      </c>
      <c r="G193" s="125" t="s">
        <v>101</v>
      </c>
      <c r="H193" s="126">
        <v>3116370827332</v>
      </c>
      <c r="I193" s="127" t="s">
        <v>155</v>
      </c>
      <c r="J193" s="128">
        <v>300</v>
      </c>
      <c r="K193" s="123">
        <v>500</v>
      </c>
      <c r="L193" s="123">
        <v>100</v>
      </c>
      <c r="M193" s="123">
        <v>0.22</v>
      </c>
      <c r="N193" s="336">
        <f t="shared" si="20"/>
        <v>0.10779999999999999</v>
      </c>
      <c r="O193" s="384">
        <v>700</v>
      </c>
      <c r="P193" s="326">
        <f t="shared" si="21"/>
        <v>861</v>
      </c>
      <c r="Q193" s="143"/>
    </row>
    <row r="194" spans="1:17" s="71" customFormat="1" ht="69.95" customHeight="1">
      <c r="A194" s="144">
        <f t="shared" si="19"/>
        <v>191</v>
      </c>
      <c r="B194" s="144" t="s">
        <v>32</v>
      </c>
      <c r="C194" s="145">
        <v>786814</v>
      </c>
      <c r="D194" s="146" t="s">
        <v>156</v>
      </c>
      <c r="E194" s="146" t="s">
        <v>20</v>
      </c>
      <c r="F194" s="146">
        <v>63</v>
      </c>
      <c r="G194" s="147" t="s">
        <v>157</v>
      </c>
      <c r="H194" s="148">
        <v>5400891032299</v>
      </c>
      <c r="I194" s="144">
        <v>84031090</v>
      </c>
      <c r="J194" s="149">
        <v>1698</v>
      </c>
      <c r="K194" s="150">
        <v>542</v>
      </c>
      <c r="L194" s="150">
        <v>584</v>
      </c>
      <c r="M194" s="151">
        <v>220</v>
      </c>
      <c r="N194" s="337">
        <f t="shared" si="20"/>
        <v>107.8</v>
      </c>
      <c r="O194" s="436" t="s">
        <v>104</v>
      </c>
      <c r="P194" s="436"/>
      <c r="Q194" s="63"/>
    </row>
    <row r="195" spans="1:17" s="71" customFormat="1" ht="69.95" customHeight="1">
      <c r="A195" s="144">
        <f t="shared" si="19"/>
        <v>192</v>
      </c>
      <c r="B195" s="144" t="s">
        <v>32</v>
      </c>
      <c r="C195" s="145">
        <v>786816</v>
      </c>
      <c r="D195" s="146" t="s">
        <v>158</v>
      </c>
      <c r="E195" s="146" t="s">
        <v>20</v>
      </c>
      <c r="F195" s="146">
        <v>63</v>
      </c>
      <c r="G195" s="147" t="s">
        <v>157</v>
      </c>
      <c r="H195" s="148">
        <v>5400891032329</v>
      </c>
      <c r="I195" s="144">
        <v>84031090</v>
      </c>
      <c r="J195" s="149">
        <v>1743</v>
      </c>
      <c r="K195" s="150">
        <v>680</v>
      </c>
      <c r="L195" s="150">
        <v>678</v>
      </c>
      <c r="M195" s="151">
        <v>285</v>
      </c>
      <c r="N195" s="337">
        <f t="shared" si="20"/>
        <v>139.65</v>
      </c>
      <c r="O195" s="436" t="s">
        <v>104</v>
      </c>
      <c r="P195" s="436"/>
      <c r="Q195" s="63"/>
    </row>
    <row r="196" spans="1:17" s="71" customFormat="1" ht="69.95" customHeight="1">
      <c r="A196" s="144">
        <f t="shared" si="19"/>
        <v>193</v>
      </c>
      <c r="B196" s="144" t="s">
        <v>32</v>
      </c>
      <c r="C196" s="145">
        <v>786817</v>
      </c>
      <c r="D196" s="146" t="s">
        <v>159</v>
      </c>
      <c r="E196" s="146" t="s">
        <v>20</v>
      </c>
      <c r="F196" s="146">
        <v>96.3</v>
      </c>
      <c r="G196" s="147" t="s">
        <v>157</v>
      </c>
      <c r="H196" s="148">
        <v>5400891032336</v>
      </c>
      <c r="I196" s="144">
        <v>84031090</v>
      </c>
      <c r="J196" s="149">
        <v>2093</v>
      </c>
      <c r="K196" s="150">
        <v>680</v>
      </c>
      <c r="L196" s="150">
        <v>678</v>
      </c>
      <c r="M196" s="151">
        <v>320</v>
      </c>
      <c r="N196" s="337">
        <f t="shared" si="20"/>
        <v>156.80000000000001</v>
      </c>
      <c r="O196" s="436" t="s">
        <v>104</v>
      </c>
      <c r="P196" s="436"/>
      <c r="Q196" s="63"/>
    </row>
    <row r="197" spans="1:17" s="71" customFormat="1" ht="69.95" customHeight="1">
      <c r="A197" s="144">
        <f t="shared" si="19"/>
        <v>194</v>
      </c>
      <c r="B197" s="144" t="s">
        <v>32</v>
      </c>
      <c r="C197" s="152">
        <v>787387</v>
      </c>
      <c r="D197" s="147" t="s">
        <v>160</v>
      </c>
      <c r="E197" s="146" t="s">
        <v>20</v>
      </c>
      <c r="F197" s="147">
        <v>198</v>
      </c>
      <c r="G197" s="147" t="s">
        <v>157</v>
      </c>
      <c r="H197" s="153">
        <v>5400891037218</v>
      </c>
      <c r="I197" s="144">
        <v>84031090</v>
      </c>
      <c r="J197" s="154">
        <v>2385</v>
      </c>
      <c r="K197" s="155">
        <v>1020</v>
      </c>
      <c r="L197" s="155">
        <v>1295</v>
      </c>
      <c r="M197" s="156">
        <v>660</v>
      </c>
      <c r="N197" s="337">
        <f t="shared" si="20"/>
        <v>323.39999999999998</v>
      </c>
      <c r="O197" s="436" t="s">
        <v>104</v>
      </c>
      <c r="P197" s="436"/>
      <c r="Q197" s="63"/>
    </row>
    <row r="198" spans="1:17" s="71" customFormat="1" ht="69.95" customHeight="1">
      <c r="A198" s="144">
        <f t="shared" si="19"/>
        <v>195</v>
      </c>
      <c r="B198" s="144" t="s">
        <v>32</v>
      </c>
      <c r="C198" s="152">
        <v>786818</v>
      </c>
      <c r="D198" s="147" t="s">
        <v>161</v>
      </c>
      <c r="E198" s="146" t="s">
        <v>20</v>
      </c>
      <c r="F198" s="147">
        <v>141.69999999999999</v>
      </c>
      <c r="G198" s="147" t="s">
        <v>157</v>
      </c>
      <c r="H198" s="153">
        <v>5400891032343</v>
      </c>
      <c r="I198" s="144">
        <v>84031090</v>
      </c>
      <c r="J198" s="154">
        <v>2385</v>
      </c>
      <c r="K198" s="155">
        <v>1020</v>
      </c>
      <c r="L198" s="155">
        <v>1020</v>
      </c>
      <c r="M198" s="156">
        <v>635</v>
      </c>
      <c r="N198" s="337">
        <f t="shared" si="20"/>
        <v>311.14999999999998</v>
      </c>
      <c r="O198" s="436" t="s">
        <v>104</v>
      </c>
      <c r="P198" s="436"/>
      <c r="Q198" s="63"/>
    </row>
    <row r="199" spans="1:17" s="71" customFormat="1" ht="69.95" customHeight="1">
      <c r="A199" s="144">
        <f t="shared" si="19"/>
        <v>196</v>
      </c>
      <c r="B199" s="144" t="s">
        <v>32</v>
      </c>
      <c r="C199" s="152">
        <v>786833</v>
      </c>
      <c r="D199" s="147" t="s">
        <v>162</v>
      </c>
      <c r="E199" s="146" t="s">
        <v>20</v>
      </c>
      <c r="F199" s="147">
        <v>180</v>
      </c>
      <c r="G199" s="147" t="s">
        <v>157</v>
      </c>
      <c r="H199" s="153">
        <v>5400891032497</v>
      </c>
      <c r="I199" s="144">
        <v>84031090</v>
      </c>
      <c r="J199" s="154">
        <v>2385</v>
      </c>
      <c r="K199" s="155">
        <v>1020</v>
      </c>
      <c r="L199" s="155">
        <v>1020</v>
      </c>
      <c r="M199" s="156">
        <v>655</v>
      </c>
      <c r="N199" s="337">
        <f t="shared" si="20"/>
        <v>320.95</v>
      </c>
      <c r="O199" s="436" t="s">
        <v>104</v>
      </c>
      <c r="P199" s="436"/>
      <c r="Q199" s="63"/>
    </row>
    <row r="200" spans="1:17" s="71" customFormat="1" ht="69.95" customHeight="1">
      <c r="A200" s="144">
        <f t="shared" si="19"/>
        <v>197</v>
      </c>
      <c r="B200" s="144" t="s">
        <v>32</v>
      </c>
      <c r="C200" s="145">
        <v>784161</v>
      </c>
      <c r="D200" s="146" t="s">
        <v>163</v>
      </c>
      <c r="E200" s="146" t="s">
        <v>20</v>
      </c>
      <c r="F200" s="146">
        <v>25</v>
      </c>
      <c r="G200" s="147" t="s">
        <v>157</v>
      </c>
      <c r="H200" s="148">
        <v>5400891001318</v>
      </c>
      <c r="I200" s="144">
        <v>84031090</v>
      </c>
      <c r="J200" s="149">
        <v>1615</v>
      </c>
      <c r="K200" s="150">
        <v>540</v>
      </c>
      <c r="L200" s="150">
        <v>584</v>
      </c>
      <c r="M200" s="151">
        <v>145</v>
      </c>
      <c r="N200" s="337">
        <f t="shared" si="20"/>
        <v>71.05</v>
      </c>
      <c r="O200" s="387">
        <v>16038.7819488</v>
      </c>
      <c r="P200" s="388">
        <f t="shared" ref="P200:P229" si="22">O200*$Q$5</f>
        <v>19727.701797024001</v>
      </c>
      <c r="Q200" s="63"/>
    </row>
    <row r="201" spans="1:17" s="71" customFormat="1" ht="69.95" customHeight="1">
      <c r="A201" s="144">
        <f t="shared" si="19"/>
        <v>198</v>
      </c>
      <c r="B201" s="144" t="s">
        <v>32</v>
      </c>
      <c r="C201" s="145">
        <v>784162</v>
      </c>
      <c r="D201" s="146" t="s">
        <v>164</v>
      </c>
      <c r="E201" s="146" t="s">
        <v>20</v>
      </c>
      <c r="F201" s="146">
        <v>44.9</v>
      </c>
      <c r="G201" s="147" t="s">
        <v>157</v>
      </c>
      <c r="H201" s="148">
        <v>5400891001325</v>
      </c>
      <c r="I201" s="144">
        <v>84031090</v>
      </c>
      <c r="J201" s="149">
        <v>1615</v>
      </c>
      <c r="K201" s="150">
        <v>540</v>
      </c>
      <c r="L201" s="150">
        <v>584</v>
      </c>
      <c r="M201" s="151">
        <v>168</v>
      </c>
      <c r="N201" s="337">
        <f t="shared" si="20"/>
        <v>82.32</v>
      </c>
      <c r="O201" s="387">
        <v>17525.15336</v>
      </c>
      <c r="P201" s="388">
        <f t="shared" si="22"/>
        <v>21555.9386328</v>
      </c>
      <c r="Q201" s="63"/>
    </row>
    <row r="202" spans="1:17" s="71" customFormat="1" ht="69.95" customHeight="1">
      <c r="A202" s="144">
        <f t="shared" si="19"/>
        <v>199</v>
      </c>
      <c r="B202" s="144" t="s">
        <v>32</v>
      </c>
      <c r="C202" s="145">
        <v>784163</v>
      </c>
      <c r="D202" s="146" t="s">
        <v>165</v>
      </c>
      <c r="E202" s="146" t="s">
        <v>20</v>
      </c>
      <c r="F202" s="146">
        <v>56</v>
      </c>
      <c r="G202" s="147" t="s">
        <v>157</v>
      </c>
      <c r="H202" s="148">
        <v>5400891001332</v>
      </c>
      <c r="I202" s="144">
        <v>84031090</v>
      </c>
      <c r="J202" s="149">
        <v>1760</v>
      </c>
      <c r="K202" s="150">
        <v>540</v>
      </c>
      <c r="L202" s="150">
        <v>584</v>
      </c>
      <c r="M202" s="151">
        <v>200</v>
      </c>
      <c r="N202" s="337">
        <f t="shared" si="20"/>
        <v>98</v>
      </c>
      <c r="O202" s="387">
        <v>18785.955759999997</v>
      </c>
      <c r="P202" s="388">
        <f t="shared" si="22"/>
        <v>23106.725584799995</v>
      </c>
      <c r="Q202" s="63"/>
    </row>
    <row r="203" spans="1:17" s="71" customFormat="1" ht="69.95" customHeight="1">
      <c r="A203" s="144">
        <f t="shared" si="19"/>
        <v>200</v>
      </c>
      <c r="B203" s="144" t="s">
        <v>32</v>
      </c>
      <c r="C203" s="145">
        <v>785747</v>
      </c>
      <c r="D203" s="146" t="s">
        <v>622</v>
      </c>
      <c r="E203" s="146" t="s">
        <v>20</v>
      </c>
      <c r="F203" s="146">
        <v>59.9</v>
      </c>
      <c r="G203" s="147" t="s">
        <v>157</v>
      </c>
      <c r="H203" s="148">
        <v>5400891008935</v>
      </c>
      <c r="I203" s="144">
        <v>84162010</v>
      </c>
      <c r="J203" s="149">
        <v>550</v>
      </c>
      <c r="K203" s="150">
        <v>430</v>
      </c>
      <c r="L203" s="150">
        <v>630</v>
      </c>
      <c r="M203" s="151">
        <v>17</v>
      </c>
      <c r="N203" s="337">
        <f t="shared" si="20"/>
        <v>8.33</v>
      </c>
      <c r="O203" s="387">
        <v>6075.570651695999</v>
      </c>
      <c r="P203" s="388">
        <f t="shared" si="22"/>
        <v>7472.9519015860787</v>
      </c>
      <c r="Q203" s="63"/>
    </row>
    <row r="204" spans="1:17" s="71" customFormat="1" ht="69.95" customHeight="1">
      <c r="A204" s="144">
        <f t="shared" si="19"/>
        <v>201</v>
      </c>
      <c r="B204" s="144" t="s">
        <v>32</v>
      </c>
      <c r="C204" s="145">
        <v>785749</v>
      </c>
      <c r="D204" s="146" t="s">
        <v>623</v>
      </c>
      <c r="E204" s="146" t="s">
        <v>20</v>
      </c>
      <c r="F204" s="146">
        <v>69.900000000000006</v>
      </c>
      <c r="G204" s="147" t="s">
        <v>157</v>
      </c>
      <c r="H204" s="148">
        <v>5400891008959</v>
      </c>
      <c r="I204" s="144">
        <v>84162010</v>
      </c>
      <c r="J204" s="149">
        <v>550</v>
      </c>
      <c r="K204" s="150">
        <v>430</v>
      </c>
      <c r="L204" s="150">
        <v>630</v>
      </c>
      <c r="M204" s="151">
        <v>17</v>
      </c>
      <c r="N204" s="337">
        <f t="shared" si="20"/>
        <v>8.33</v>
      </c>
      <c r="O204" s="387">
        <v>6364.8543121800003</v>
      </c>
      <c r="P204" s="388">
        <f t="shared" si="22"/>
        <v>7828.7708039814006</v>
      </c>
      <c r="Q204" s="63"/>
    </row>
    <row r="205" spans="1:17" s="71" customFormat="1" ht="69.95" customHeight="1">
      <c r="A205" s="144">
        <f t="shared" si="19"/>
        <v>202</v>
      </c>
      <c r="B205" s="144" t="s">
        <v>32</v>
      </c>
      <c r="C205" s="145">
        <v>785752</v>
      </c>
      <c r="D205" s="146" t="s">
        <v>624</v>
      </c>
      <c r="E205" s="146" t="s">
        <v>20</v>
      </c>
      <c r="F205" s="146">
        <v>107</v>
      </c>
      <c r="G205" s="147" t="s">
        <v>157</v>
      </c>
      <c r="H205" s="148">
        <v>5400891009000</v>
      </c>
      <c r="I205" s="144">
        <v>84162010</v>
      </c>
      <c r="J205" s="149">
        <v>550</v>
      </c>
      <c r="K205" s="150">
        <v>450</v>
      </c>
      <c r="L205" s="150">
        <v>710</v>
      </c>
      <c r="M205" s="151">
        <v>17</v>
      </c>
      <c r="N205" s="337">
        <f t="shared" si="20"/>
        <v>8.33</v>
      </c>
      <c r="O205" s="387">
        <v>9918.7095571199989</v>
      </c>
      <c r="P205" s="388">
        <f t="shared" si="22"/>
        <v>12200.012755257598</v>
      </c>
      <c r="Q205" s="63"/>
    </row>
    <row r="206" spans="1:17" s="71" customFormat="1" ht="69.95" customHeight="1">
      <c r="A206" s="144">
        <f t="shared" si="19"/>
        <v>203</v>
      </c>
      <c r="B206" s="144" t="s">
        <v>32</v>
      </c>
      <c r="C206" s="145">
        <v>786658</v>
      </c>
      <c r="D206" s="157" t="s">
        <v>625</v>
      </c>
      <c r="E206" s="146" t="s">
        <v>20</v>
      </c>
      <c r="F206" s="146" t="s">
        <v>20</v>
      </c>
      <c r="G206" s="147" t="s">
        <v>157</v>
      </c>
      <c r="H206" s="148">
        <v>5400891026410</v>
      </c>
      <c r="I206" s="144">
        <v>84818019</v>
      </c>
      <c r="J206" s="158" t="s">
        <v>124</v>
      </c>
      <c r="K206" s="159" t="s">
        <v>125</v>
      </c>
      <c r="L206" s="159" t="s">
        <v>126</v>
      </c>
      <c r="M206" s="151">
        <v>2.5</v>
      </c>
      <c r="N206" s="337">
        <f t="shared" si="20"/>
        <v>1.2250000000000001</v>
      </c>
      <c r="O206" s="387">
        <v>2376.1276000000003</v>
      </c>
      <c r="P206" s="388">
        <f t="shared" si="22"/>
        <v>2922.6369480000003</v>
      </c>
      <c r="Q206" s="63"/>
    </row>
    <row r="207" spans="1:17" s="71" customFormat="1" ht="69.95" customHeight="1">
      <c r="A207" s="144">
        <f t="shared" si="19"/>
        <v>204</v>
      </c>
      <c r="B207" s="144" t="s">
        <v>32</v>
      </c>
      <c r="C207" s="145">
        <v>786659</v>
      </c>
      <c r="D207" s="160" t="s">
        <v>626</v>
      </c>
      <c r="E207" s="146" t="s">
        <v>20</v>
      </c>
      <c r="F207" s="146" t="s">
        <v>20</v>
      </c>
      <c r="G207" s="147" t="s">
        <v>157</v>
      </c>
      <c r="H207" s="148">
        <v>5400891026427</v>
      </c>
      <c r="I207" s="144">
        <v>84818019</v>
      </c>
      <c r="J207" s="158" t="s">
        <v>124</v>
      </c>
      <c r="K207" s="159" t="s">
        <v>125</v>
      </c>
      <c r="L207" s="159" t="s">
        <v>126</v>
      </c>
      <c r="M207" s="151">
        <v>2</v>
      </c>
      <c r="N207" s="337">
        <f t="shared" si="20"/>
        <v>0.98</v>
      </c>
      <c r="O207" s="387">
        <v>3558.6809000000003</v>
      </c>
      <c r="P207" s="388">
        <f t="shared" si="22"/>
        <v>4377.1775070000003</v>
      </c>
      <c r="Q207" s="63"/>
    </row>
    <row r="208" spans="1:17" s="71" customFormat="1" ht="69.95" customHeight="1">
      <c r="A208" s="144">
        <f t="shared" si="19"/>
        <v>205</v>
      </c>
      <c r="B208" s="144" t="s">
        <v>32</v>
      </c>
      <c r="C208" s="145">
        <v>786660</v>
      </c>
      <c r="D208" s="160" t="s">
        <v>627</v>
      </c>
      <c r="E208" s="146" t="s">
        <v>20</v>
      </c>
      <c r="F208" s="146" t="s">
        <v>20</v>
      </c>
      <c r="G208" s="147" t="s">
        <v>157</v>
      </c>
      <c r="H208" s="148">
        <v>5400891026434</v>
      </c>
      <c r="I208" s="144">
        <v>84818019</v>
      </c>
      <c r="J208" s="158">
        <v>90</v>
      </c>
      <c r="K208" s="159">
        <v>120</v>
      </c>
      <c r="L208" s="159">
        <v>250</v>
      </c>
      <c r="M208" s="151">
        <v>2</v>
      </c>
      <c r="N208" s="337">
        <f t="shared" si="20"/>
        <v>0.98</v>
      </c>
      <c r="O208" s="387">
        <v>3826.4911999999999</v>
      </c>
      <c r="P208" s="388">
        <f t="shared" si="22"/>
        <v>4706.5841760000003</v>
      </c>
      <c r="Q208" s="63"/>
    </row>
    <row r="209" spans="1:17" s="71" customFormat="1" ht="69.95" customHeight="1">
      <c r="A209" s="144">
        <f t="shared" si="19"/>
        <v>206</v>
      </c>
      <c r="B209" s="144" t="s">
        <v>32</v>
      </c>
      <c r="C209" s="145">
        <v>785744</v>
      </c>
      <c r="D209" s="146" t="s">
        <v>628</v>
      </c>
      <c r="E209" s="146" t="s">
        <v>20</v>
      </c>
      <c r="F209" s="146">
        <v>25</v>
      </c>
      <c r="G209" s="147" t="s">
        <v>157</v>
      </c>
      <c r="H209" s="148">
        <v>5400891008904</v>
      </c>
      <c r="I209" s="144">
        <v>84162010</v>
      </c>
      <c r="J209" s="149">
        <v>550</v>
      </c>
      <c r="K209" s="150">
        <v>380</v>
      </c>
      <c r="L209" s="150">
        <v>610</v>
      </c>
      <c r="M209" s="151">
        <v>17</v>
      </c>
      <c r="N209" s="337">
        <f t="shared" si="20"/>
        <v>8.33</v>
      </c>
      <c r="O209" s="387">
        <v>5207.7557750400001</v>
      </c>
      <c r="P209" s="388">
        <f t="shared" si="22"/>
        <v>6405.5396032992003</v>
      </c>
      <c r="Q209" s="63"/>
    </row>
    <row r="210" spans="1:17" s="5" customFormat="1" ht="69.95" customHeight="1">
      <c r="A210" s="144">
        <f t="shared" si="19"/>
        <v>207</v>
      </c>
      <c r="B210" s="144" t="s">
        <v>32</v>
      </c>
      <c r="C210" s="145">
        <v>785745</v>
      </c>
      <c r="D210" s="146" t="s">
        <v>629</v>
      </c>
      <c r="E210" s="146" t="s">
        <v>20</v>
      </c>
      <c r="F210" s="146">
        <v>45</v>
      </c>
      <c r="G210" s="147" t="s">
        <v>157</v>
      </c>
      <c r="H210" s="148">
        <v>5400891008911</v>
      </c>
      <c r="I210" s="144">
        <v>84162010</v>
      </c>
      <c r="J210" s="149">
        <v>550</v>
      </c>
      <c r="K210" s="150">
        <v>380</v>
      </c>
      <c r="L210" s="150">
        <v>610</v>
      </c>
      <c r="M210" s="151">
        <v>17</v>
      </c>
      <c r="N210" s="337">
        <f t="shared" si="20"/>
        <v>8.33</v>
      </c>
      <c r="O210" s="387">
        <v>5496.7963298976001</v>
      </c>
      <c r="P210" s="388">
        <f t="shared" si="22"/>
        <v>6761.059485774048</v>
      </c>
      <c r="Q210" s="63"/>
    </row>
    <row r="211" spans="1:17" s="71" customFormat="1" ht="69.95" customHeight="1">
      <c r="A211" s="144">
        <f t="shared" si="19"/>
        <v>208</v>
      </c>
      <c r="B211" s="144" t="s">
        <v>32</v>
      </c>
      <c r="C211" s="145">
        <v>785746</v>
      </c>
      <c r="D211" s="146" t="s">
        <v>630</v>
      </c>
      <c r="E211" s="146" t="s">
        <v>20</v>
      </c>
      <c r="F211" s="146">
        <v>55</v>
      </c>
      <c r="G211" s="147" t="s">
        <v>157</v>
      </c>
      <c r="H211" s="148">
        <v>5400891008928</v>
      </c>
      <c r="I211" s="144">
        <v>84162010</v>
      </c>
      <c r="J211" s="149">
        <v>550</v>
      </c>
      <c r="K211" s="150">
        <v>380</v>
      </c>
      <c r="L211" s="150">
        <v>610</v>
      </c>
      <c r="M211" s="151">
        <v>17</v>
      </c>
      <c r="N211" s="337">
        <f t="shared" si="20"/>
        <v>8.33</v>
      </c>
      <c r="O211" s="387">
        <v>5786.914890645</v>
      </c>
      <c r="P211" s="388">
        <f t="shared" si="22"/>
        <v>7117.9053154933499</v>
      </c>
      <c r="Q211" s="63"/>
    </row>
    <row r="212" spans="1:17" s="71" customFormat="1" ht="69.95" customHeight="1">
      <c r="A212" s="144">
        <f t="shared" si="19"/>
        <v>209</v>
      </c>
      <c r="B212" s="144" t="s">
        <v>32</v>
      </c>
      <c r="C212" s="145">
        <v>785697</v>
      </c>
      <c r="D212" s="146" t="s">
        <v>631</v>
      </c>
      <c r="E212" s="146" t="s">
        <v>20</v>
      </c>
      <c r="F212" s="146" t="s">
        <v>328</v>
      </c>
      <c r="G212" s="147" t="s">
        <v>157</v>
      </c>
      <c r="H212" s="148">
        <v>5400891009130</v>
      </c>
      <c r="I212" s="144">
        <v>84169000</v>
      </c>
      <c r="J212" s="149">
        <v>410</v>
      </c>
      <c r="K212" s="150">
        <v>300</v>
      </c>
      <c r="L212" s="150">
        <v>320</v>
      </c>
      <c r="M212" s="151">
        <v>15</v>
      </c>
      <c r="N212" s="337">
        <f t="shared" si="20"/>
        <v>7.35</v>
      </c>
      <c r="O212" s="387">
        <v>4410.1492531199992</v>
      </c>
      <c r="P212" s="388">
        <f t="shared" si="22"/>
        <v>5424.4835813375994</v>
      </c>
      <c r="Q212" s="63"/>
    </row>
    <row r="213" spans="1:17" s="71" customFormat="1" ht="69.95" customHeight="1">
      <c r="A213" s="144">
        <f t="shared" si="19"/>
        <v>210</v>
      </c>
      <c r="B213" s="144" t="s">
        <v>32</v>
      </c>
      <c r="C213" s="367">
        <v>785698</v>
      </c>
      <c r="D213" s="409" t="s">
        <v>837</v>
      </c>
      <c r="E213" s="409" t="s">
        <v>20</v>
      </c>
      <c r="F213" s="409" t="s">
        <v>329</v>
      </c>
      <c r="G213" s="410" t="s">
        <v>157</v>
      </c>
      <c r="H213" s="411">
        <v>5400891009147</v>
      </c>
      <c r="I213" s="144">
        <v>84169000</v>
      </c>
      <c r="J213" s="149">
        <v>410</v>
      </c>
      <c r="K213" s="150">
        <v>300</v>
      </c>
      <c r="L213" s="150">
        <v>320</v>
      </c>
      <c r="M213" s="151">
        <v>15</v>
      </c>
      <c r="N213" s="337">
        <f t="shared" si="20"/>
        <v>7.35</v>
      </c>
      <c r="O213" s="387">
        <v>4683.6287555200006</v>
      </c>
      <c r="P213" s="388">
        <f t="shared" si="22"/>
        <v>5760.863369289601</v>
      </c>
      <c r="Q213" s="63"/>
    </row>
    <row r="214" spans="1:17" s="5" customFormat="1" ht="69.95" customHeight="1">
      <c r="A214" s="144">
        <f t="shared" si="19"/>
        <v>211</v>
      </c>
      <c r="B214" s="144" t="s">
        <v>32</v>
      </c>
      <c r="C214" s="367">
        <v>787397</v>
      </c>
      <c r="D214" s="409" t="s">
        <v>838</v>
      </c>
      <c r="E214" s="409" t="s">
        <v>20</v>
      </c>
      <c r="F214" s="409" t="s">
        <v>20</v>
      </c>
      <c r="G214" s="410" t="s">
        <v>157</v>
      </c>
      <c r="H214" s="411">
        <v>5400891037294</v>
      </c>
      <c r="I214" s="144">
        <v>84169000</v>
      </c>
      <c r="J214" s="149">
        <v>410</v>
      </c>
      <c r="K214" s="150">
        <v>300</v>
      </c>
      <c r="L214" s="150">
        <v>320</v>
      </c>
      <c r="M214" s="151">
        <v>15</v>
      </c>
      <c r="N214" s="337">
        <f t="shared" si="20"/>
        <v>7.35</v>
      </c>
      <c r="O214" s="387">
        <v>5058.5611374285118</v>
      </c>
      <c r="P214" s="388">
        <f t="shared" si="22"/>
        <v>6222.030199037069</v>
      </c>
      <c r="Q214" s="63"/>
    </row>
    <row r="215" spans="1:17" s="71" customFormat="1" ht="69.95" customHeight="1">
      <c r="A215" s="144">
        <f t="shared" si="19"/>
        <v>212</v>
      </c>
      <c r="B215" s="144" t="s">
        <v>32</v>
      </c>
      <c r="C215" s="367">
        <v>787398</v>
      </c>
      <c r="D215" s="409" t="s">
        <v>839</v>
      </c>
      <c r="E215" s="409" t="s">
        <v>20</v>
      </c>
      <c r="F215" s="409" t="s">
        <v>20</v>
      </c>
      <c r="G215" s="410" t="s">
        <v>157</v>
      </c>
      <c r="H215" s="411">
        <v>5400891037300</v>
      </c>
      <c r="I215" s="144">
        <v>84169000</v>
      </c>
      <c r="J215" s="149">
        <v>410</v>
      </c>
      <c r="K215" s="150">
        <v>300</v>
      </c>
      <c r="L215" s="150">
        <v>320</v>
      </c>
      <c r="M215" s="151">
        <v>15</v>
      </c>
      <c r="N215" s="337">
        <f t="shared" si="20"/>
        <v>7.35</v>
      </c>
      <c r="O215" s="387">
        <v>5235.9278844768014</v>
      </c>
      <c r="P215" s="388">
        <f t="shared" si="22"/>
        <v>6440.1912979064655</v>
      </c>
      <c r="Q215" s="63"/>
    </row>
    <row r="216" spans="1:17" s="71" customFormat="1" ht="69.95" customHeight="1">
      <c r="A216" s="144">
        <f t="shared" si="19"/>
        <v>213</v>
      </c>
      <c r="B216" s="144" t="s">
        <v>32</v>
      </c>
      <c r="C216" s="367">
        <v>784362</v>
      </c>
      <c r="D216" s="412" t="s">
        <v>840</v>
      </c>
      <c r="E216" s="409" t="s">
        <v>20</v>
      </c>
      <c r="F216" s="409" t="s">
        <v>20</v>
      </c>
      <c r="G216" s="410" t="s">
        <v>157</v>
      </c>
      <c r="H216" s="411">
        <v>5400891003114</v>
      </c>
      <c r="I216" s="161">
        <v>90329000</v>
      </c>
      <c r="J216" s="162">
        <v>20</v>
      </c>
      <c r="K216" s="144">
        <v>100</v>
      </c>
      <c r="L216" s="144">
        <v>100</v>
      </c>
      <c r="M216" s="144">
        <v>0.5</v>
      </c>
      <c r="N216" s="337">
        <f t="shared" si="20"/>
        <v>0.245</v>
      </c>
      <c r="O216" s="387">
        <v>159.80450000000002</v>
      </c>
      <c r="P216" s="388">
        <f t="shared" si="22"/>
        <v>196.55953500000001</v>
      </c>
      <c r="Q216" s="63"/>
    </row>
    <row r="217" spans="1:17" s="71" customFormat="1" ht="69.95" customHeight="1">
      <c r="A217" s="144">
        <f t="shared" si="19"/>
        <v>214</v>
      </c>
      <c r="B217" s="144" t="s">
        <v>32</v>
      </c>
      <c r="C217" s="367">
        <v>784419</v>
      </c>
      <c r="D217" s="410" t="s">
        <v>841</v>
      </c>
      <c r="E217" s="409" t="s">
        <v>20</v>
      </c>
      <c r="F217" s="409" t="s">
        <v>20</v>
      </c>
      <c r="G217" s="410" t="s">
        <v>157</v>
      </c>
      <c r="H217" s="411">
        <v>5400891003855</v>
      </c>
      <c r="I217" s="161">
        <v>84199085</v>
      </c>
      <c r="J217" s="162">
        <v>20</v>
      </c>
      <c r="K217" s="144">
        <v>70</v>
      </c>
      <c r="L217" s="144">
        <v>50</v>
      </c>
      <c r="M217" s="151">
        <v>0.5</v>
      </c>
      <c r="N217" s="337">
        <f t="shared" si="20"/>
        <v>0.245</v>
      </c>
      <c r="O217" s="387">
        <v>341.21016000000003</v>
      </c>
      <c r="P217" s="388">
        <f t="shared" si="22"/>
        <v>419.68849680000005</v>
      </c>
      <c r="Q217" s="63"/>
    </row>
    <row r="218" spans="1:17" s="71" customFormat="1" ht="69.95" customHeight="1">
      <c r="A218" s="144">
        <f t="shared" si="19"/>
        <v>215</v>
      </c>
      <c r="B218" s="144" t="s">
        <v>32</v>
      </c>
      <c r="C218" s="367">
        <v>786491</v>
      </c>
      <c r="D218" s="410" t="s">
        <v>842</v>
      </c>
      <c r="E218" s="409" t="s">
        <v>20</v>
      </c>
      <c r="F218" s="409" t="s">
        <v>20</v>
      </c>
      <c r="G218" s="410" t="s">
        <v>157</v>
      </c>
      <c r="H218" s="411">
        <v>5400891024386</v>
      </c>
      <c r="I218" s="161">
        <v>90259000</v>
      </c>
      <c r="J218" s="162">
        <v>50</v>
      </c>
      <c r="K218" s="144">
        <v>70</v>
      </c>
      <c r="L218" s="144">
        <v>100</v>
      </c>
      <c r="M218" s="144">
        <v>0.5</v>
      </c>
      <c r="N218" s="337">
        <f t="shared" si="20"/>
        <v>0.245</v>
      </c>
      <c r="O218" s="387">
        <v>138</v>
      </c>
      <c r="P218" s="388">
        <f t="shared" si="22"/>
        <v>169.74</v>
      </c>
      <c r="Q218" s="63"/>
    </row>
    <row r="219" spans="1:17" s="71" customFormat="1" ht="69.95" customHeight="1">
      <c r="A219" s="144">
        <f t="shared" si="19"/>
        <v>216</v>
      </c>
      <c r="B219" s="144" t="s">
        <v>32</v>
      </c>
      <c r="C219" s="367">
        <v>780362</v>
      </c>
      <c r="D219" s="413" t="s">
        <v>843</v>
      </c>
      <c r="E219" s="409" t="s">
        <v>20</v>
      </c>
      <c r="F219" s="409" t="s">
        <v>20</v>
      </c>
      <c r="G219" s="410" t="s">
        <v>157</v>
      </c>
      <c r="H219" s="411">
        <v>5400891803622</v>
      </c>
      <c r="I219" s="161">
        <v>84191900</v>
      </c>
      <c r="J219" s="158">
        <v>50</v>
      </c>
      <c r="K219" s="159">
        <v>70</v>
      </c>
      <c r="L219" s="159">
        <v>100</v>
      </c>
      <c r="M219" s="163">
        <v>0.5</v>
      </c>
      <c r="N219" s="337">
        <f t="shared" si="20"/>
        <v>0.245</v>
      </c>
      <c r="O219" s="387">
        <v>154.3634323</v>
      </c>
      <c r="P219" s="388">
        <f t="shared" si="22"/>
        <v>189.86702172899999</v>
      </c>
      <c r="Q219" s="63"/>
    </row>
    <row r="220" spans="1:17" s="71" customFormat="1" ht="69.95" customHeight="1">
      <c r="A220" s="144">
        <f t="shared" si="19"/>
        <v>217</v>
      </c>
      <c r="B220" s="144" t="s">
        <v>32</v>
      </c>
      <c r="C220" s="367">
        <v>784357</v>
      </c>
      <c r="D220" s="410" t="s">
        <v>844</v>
      </c>
      <c r="E220" s="409" t="s">
        <v>20</v>
      </c>
      <c r="F220" s="409" t="s">
        <v>20</v>
      </c>
      <c r="G220" s="410" t="s">
        <v>157</v>
      </c>
      <c r="H220" s="411">
        <v>5400891003053</v>
      </c>
      <c r="I220" s="161">
        <v>90321080</v>
      </c>
      <c r="J220" s="162">
        <v>30</v>
      </c>
      <c r="K220" s="144">
        <v>50</v>
      </c>
      <c r="L220" s="144">
        <v>80</v>
      </c>
      <c r="M220" s="144">
        <v>0.5</v>
      </c>
      <c r="N220" s="337">
        <f t="shared" si="20"/>
        <v>0.245</v>
      </c>
      <c r="O220" s="387">
        <v>285.92882399999996</v>
      </c>
      <c r="P220" s="388">
        <f t="shared" si="22"/>
        <v>351.69245351999996</v>
      </c>
      <c r="Q220" s="63"/>
    </row>
    <row r="221" spans="1:17" s="71" customFormat="1" ht="69.95" customHeight="1">
      <c r="A221" s="144">
        <f t="shared" si="19"/>
        <v>218</v>
      </c>
      <c r="B221" s="144" t="s">
        <v>32</v>
      </c>
      <c r="C221" s="367">
        <v>784363</v>
      </c>
      <c r="D221" s="410" t="s">
        <v>845</v>
      </c>
      <c r="E221" s="409" t="s">
        <v>20</v>
      </c>
      <c r="F221" s="409" t="s">
        <v>20</v>
      </c>
      <c r="G221" s="410" t="s">
        <v>157</v>
      </c>
      <c r="H221" s="411">
        <v>5400891003121</v>
      </c>
      <c r="I221" s="161">
        <v>90329000</v>
      </c>
      <c r="J221" s="162">
        <v>20</v>
      </c>
      <c r="K221" s="144">
        <v>100</v>
      </c>
      <c r="L221" s="144">
        <v>100</v>
      </c>
      <c r="M221" s="144">
        <v>0.5</v>
      </c>
      <c r="N221" s="337">
        <f t="shared" si="20"/>
        <v>0.245</v>
      </c>
      <c r="O221" s="387">
        <v>166.19668000000001</v>
      </c>
      <c r="P221" s="388">
        <f t="shared" si="22"/>
        <v>204.42191640000001</v>
      </c>
      <c r="Q221" s="63"/>
    </row>
    <row r="222" spans="1:17" s="71" customFormat="1" ht="69.95" customHeight="1">
      <c r="A222" s="144">
        <f t="shared" si="19"/>
        <v>219</v>
      </c>
      <c r="B222" s="144" t="s">
        <v>32</v>
      </c>
      <c r="C222" s="367">
        <v>784383</v>
      </c>
      <c r="D222" s="410" t="s">
        <v>846</v>
      </c>
      <c r="E222" s="409" t="s">
        <v>20</v>
      </c>
      <c r="F222" s="409" t="s">
        <v>20</v>
      </c>
      <c r="G222" s="410" t="s">
        <v>157</v>
      </c>
      <c r="H222" s="411">
        <v>5400891003442</v>
      </c>
      <c r="I222" s="161">
        <v>90329000</v>
      </c>
      <c r="J222" s="162">
        <v>20</v>
      </c>
      <c r="K222" s="144">
        <v>60</v>
      </c>
      <c r="L222" s="144">
        <v>60</v>
      </c>
      <c r="M222" s="144">
        <v>0.5</v>
      </c>
      <c r="N222" s="337">
        <f t="shared" si="20"/>
        <v>0.245</v>
      </c>
      <c r="O222" s="387">
        <v>665.31572800000004</v>
      </c>
      <c r="P222" s="388">
        <f t="shared" si="22"/>
        <v>818.33834544000001</v>
      </c>
      <c r="Q222" s="63"/>
    </row>
    <row r="223" spans="1:17" s="71" customFormat="1" ht="69.95" customHeight="1">
      <c r="A223" s="144">
        <f t="shared" si="19"/>
        <v>220</v>
      </c>
      <c r="B223" s="144" t="s">
        <v>32</v>
      </c>
      <c r="C223" s="367">
        <v>784384</v>
      </c>
      <c r="D223" s="410" t="s">
        <v>847</v>
      </c>
      <c r="E223" s="409" t="s">
        <v>20</v>
      </c>
      <c r="F223" s="409" t="s">
        <v>20</v>
      </c>
      <c r="G223" s="410" t="s">
        <v>157</v>
      </c>
      <c r="H223" s="411">
        <v>5400891003459</v>
      </c>
      <c r="I223" s="161">
        <v>90329000</v>
      </c>
      <c r="J223" s="162">
        <v>100</v>
      </c>
      <c r="K223" s="144">
        <v>80</v>
      </c>
      <c r="L223" s="144">
        <v>210</v>
      </c>
      <c r="M223" s="144">
        <v>0.5</v>
      </c>
      <c r="N223" s="337">
        <f t="shared" si="20"/>
        <v>0.245</v>
      </c>
      <c r="O223" s="387">
        <v>739.28868</v>
      </c>
      <c r="P223" s="388">
        <f t="shared" si="22"/>
        <v>909.32507639999994</v>
      </c>
      <c r="Q223" s="63"/>
    </row>
    <row r="224" spans="1:17" s="71" customFormat="1" ht="69.95" customHeight="1">
      <c r="A224" s="144">
        <f t="shared" si="19"/>
        <v>221</v>
      </c>
      <c r="B224" s="144" t="s">
        <v>32</v>
      </c>
      <c r="C224" s="367">
        <v>784411</v>
      </c>
      <c r="D224" s="410" t="s">
        <v>848</v>
      </c>
      <c r="E224" s="409" t="s">
        <v>20</v>
      </c>
      <c r="F224" s="409" t="s">
        <v>20</v>
      </c>
      <c r="G224" s="410" t="s">
        <v>157</v>
      </c>
      <c r="H224" s="411">
        <v>5400891003749</v>
      </c>
      <c r="I224" s="161">
        <v>90329000</v>
      </c>
      <c r="J224" s="162">
        <v>100</v>
      </c>
      <c r="K224" s="144">
        <v>100</v>
      </c>
      <c r="L224" s="144">
        <v>170</v>
      </c>
      <c r="M224" s="144">
        <v>1</v>
      </c>
      <c r="N224" s="337">
        <f t="shared" si="20"/>
        <v>0.49</v>
      </c>
      <c r="O224" s="387">
        <f>O15</f>
        <v>2809.2969840000001</v>
      </c>
      <c r="P224" s="388">
        <f t="shared" si="22"/>
        <v>3455.4352903200001</v>
      </c>
      <c r="Q224" s="63"/>
    </row>
    <row r="225" spans="1:17" s="71" customFormat="1" ht="69.95" customHeight="1">
      <c r="A225" s="144">
        <f t="shared" si="19"/>
        <v>222</v>
      </c>
      <c r="B225" s="144" t="s">
        <v>32</v>
      </c>
      <c r="C225" s="367">
        <v>784412</v>
      </c>
      <c r="D225" s="410" t="s">
        <v>849</v>
      </c>
      <c r="E225" s="409" t="s">
        <v>20</v>
      </c>
      <c r="F225" s="409" t="s">
        <v>20</v>
      </c>
      <c r="G225" s="410" t="s">
        <v>157</v>
      </c>
      <c r="H225" s="411">
        <v>5400891003756</v>
      </c>
      <c r="I225" s="161">
        <v>90329000</v>
      </c>
      <c r="J225" s="162">
        <v>100</v>
      </c>
      <c r="K225" s="144">
        <v>100</v>
      </c>
      <c r="L225" s="144">
        <v>160</v>
      </c>
      <c r="M225" s="144">
        <v>0.5</v>
      </c>
      <c r="N225" s="337">
        <f t="shared" si="20"/>
        <v>0.245</v>
      </c>
      <c r="O225" s="387">
        <f>O16</f>
        <v>1138</v>
      </c>
      <c r="P225" s="388">
        <f t="shared" si="22"/>
        <v>1399.74</v>
      </c>
      <c r="Q225" s="63"/>
    </row>
    <row r="226" spans="1:17" s="71" customFormat="1" ht="69.95" customHeight="1">
      <c r="A226" s="144">
        <f t="shared" si="19"/>
        <v>223</v>
      </c>
      <c r="B226" s="144" t="s">
        <v>32</v>
      </c>
      <c r="C226" s="367">
        <v>784413</v>
      </c>
      <c r="D226" s="410" t="s">
        <v>850</v>
      </c>
      <c r="E226" s="409" t="s">
        <v>20</v>
      </c>
      <c r="F226" s="409" t="s">
        <v>20</v>
      </c>
      <c r="G226" s="410" t="s">
        <v>157</v>
      </c>
      <c r="H226" s="411">
        <v>5400891003763</v>
      </c>
      <c r="I226" s="161">
        <v>90329000</v>
      </c>
      <c r="J226" s="162">
        <v>100</v>
      </c>
      <c r="K226" s="144">
        <v>100</v>
      </c>
      <c r="L226" s="144">
        <v>160</v>
      </c>
      <c r="M226" s="144">
        <v>0.5</v>
      </c>
      <c r="N226" s="337">
        <f t="shared" si="20"/>
        <v>0.245</v>
      </c>
      <c r="O226" s="387">
        <f>O14</f>
        <v>1022.9692200000001</v>
      </c>
      <c r="P226" s="388">
        <f t="shared" si="22"/>
        <v>1258.2521406000001</v>
      </c>
      <c r="Q226" s="63"/>
    </row>
    <row r="227" spans="1:17" s="71" customFormat="1" ht="69.95" customHeight="1">
      <c r="A227" s="144">
        <f t="shared" si="19"/>
        <v>224</v>
      </c>
      <c r="B227" s="144" t="s">
        <v>32</v>
      </c>
      <c r="C227" s="367">
        <v>784424</v>
      </c>
      <c r="D227" s="410" t="s">
        <v>851</v>
      </c>
      <c r="E227" s="409" t="s">
        <v>20</v>
      </c>
      <c r="F227" s="409" t="s">
        <v>20</v>
      </c>
      <c r="G227" s="410" t="s">
        <v>157</v>
      </c>
      <c r="H227" s="411">
        <v>5400891003923</v>
      </c>
      <c r="I227" s="161">
        <v>90329000</v>
      </c>
      <c r="J227" s="162">
        <v>100</v>
      </c>
      <c r="K227" s="144">
        <v>100</v>
      </c>
      <c r="L227" s="144">
        <v>170</v>
      </c>
      <c r="M227" s="144">
        <v>0.5</v>
      </c>
      <c r="N227" s="337">
        <f t="shared" si="20"/>
        <v>0.245</v>
      </c>
      <c r="O227" s="387">
        <v>865.91997000000003</v>
      </c>
      <c r="P227" s="388">
        <f t="shared" si="22"/>
        <v>1065.0815631</v>
      </c>
      <c r="Q227" s="63"/>
    </row>
    <row r="228" spans="1:17" s="71" customFormat="1" ht="69.95" customHeight="1">
      <c r="A228" s="144">
        <f t="shared" si="19"/>
        <v>225</v>
      </c>
      <c r="B228" s="144" t="s">
        <v>32</v>
      </c>
      <c r="C228" s="367">
        <v>784511</v>
      </c>
      <c r="D228" s="410" t="s">
        <v>852</v>
      </c>
      <c r="E228" s="409" t="s">
        <v>20</v>
      </c>
      <c r="F228" s="409" t="s">
        <v>20</v>
      </c>
      <c r="G228" s="410" t="s">
        <v>157</v>
      </c>
      <c r="H228" s="411">
        <v>5400891004982</v>
      </c>
      <c r="I228" s="161">
        <v>84199085</v>
      </c>
      <c r="J228" s="162">
        <v>20</v>
      </c>
      <c r="K228" s="144">
        <v>70</v>
      </c>
      <c r="L228" s="144">
        <v>50</v>
      </c>
      <c r="M228" s="144">
        <v>0.5</v>
      </c>
      <c r="N228" s="337">
        <f t="shared" si="20"/>
        <v>0.245</v>
      </c>
      <c r="O228" s="387">
        <v>370.03007500000001</v>
      </c>
      <c r="P228" s="388">
        <f t="shared" si="22"/>
        <v>455.13699224999999</v>
      </c>
      <c r="Q228" s="63"/>
    </row>
    <row r="229" spans="1:17" s="71" customFormat="1" ht="69.95" customHeight="1">
      <c r="A229" s="144">
        <f t="shared" si="19"/>
        <v>226</v>
      </c>
      <c r="B229" s="144" t="s">
        <v>32</v>
      </c>
      <c r="C229" s="145">
        <v>786554</v>
      </c>
      <c r="D229" s="147" t="s">
        <v>605</v>
      </c>
      <c r="E229" s="146" t="s">
        <v>20</v>
      </c>
      <c r="F229" s="146" t="s">
        <v>20</v>
      </c>
      <c r="G229" s="147" t="s">
        <v>157</v>
      </c>
      <c r="H229" s="148">
        <v>5400891025086</v>
      </c>
      <c r="I229" s="161">
        <v>90159000</v>
      </c>
      <c r="J229" s="162">
        <v>30</v>
      </c>
      <c r="K229" s="144">
        <v>40</v>
      </c>
      <c r="L229" s="144">
        <v>60</v>
      </c>
      <c r="M229" s="144">
        <v>0.5</v>
      </c>
      <c r="N229" s="337">
        <f t="shared" si="20"/>
        <v>0.245</v>
      </c>
      <c r="O229" s="387">
        <v>220.49714699999998</v>
      </c>
      <c r="P229" s="388">
        <f t="shared" si="22"/>
        <v>271.21149080999999</v>
      </c>
      <c r="Q229" s="63"/>
    </row>
    <row r="230" spans="1:17" s="71" customFormat="1" ht="69.75" customHeight="1">
      <c r="A230" s="164">
        <v>229</v>
      </c>
      <c r="B230" s="164" t="s">
        <v>17</v>
      </c>
      <c r="C230" s="366" t="s">
        <v>491</v>
      </c>
      <c r="D230" s="166" t="s">
        <v>836</v>
      </c>
      <c r="E230" s="166">
        <v>100</v>
      </c>
      <c r="F230" s="177">
        <v>1.2</v>
      </c>
      <c r="G230" s="166" t="s">
        <v>166</v>
      </c>
      <c r="H230" s="167">
        <v>3410538640482</v>
      </c>
      <c r="I230" s="168" t="s">
        <v>167</v>
      </c>
      <c r="J230" s="169">
        <v>1209</v>
      </c>
      <c r="K230" s="166">
        <v>522</v>
      </c>
      <c r="L230" s="168">
        <v>538</v>
      </c>
      <c r="M230" s="166">
        <v>57</v>
      </c>
      <c r="N230" s="338">
        <f t="shared" si="20"/>
        <v>27.93</v>
      </c>
      <c r="O230" s="389">
        <v>6250</v>
      </c>
      <c r="P230" s="328">
        <f t="shared" ref="P230:P231" si="23">O230*$Q$5</f>
        <v>7687.5</v>
      </c>
      <c r="Q230" s="5"/>
    </row>
    <row r="231" spans="1:17" s="71" customFormat="1" ht="69.75" customHeight="1">
      <c r="A231" s="164">
        <f t="shared" si="19"/>
        <v>230</v>
      </c>
      <c r="B231" s="164" t="s">
        <v>17</v>
      </c>
      <c r="C231" s="366" t="s">
        <v>492</v>
      </c>
      <c r="D231" s="166" t="s">
        <v>835</v>
      </c>
      <c r="E231" s="166">
        <v>150</v>
      </c>
      <c r="F231" s="166">
        <v>1.5</v>
      </c>
      <c r="G231" s="166" t="s">
        <v>166</v>
      </c>
      <c r="H231" s="167">
        <v>3410538740519</v>
      </c>
      <c r="I231" s="168" t="s">
        <v>167</v>
      </c>
      <c r="J231" s="169">
        <v>1527</v>
      </c>
      <c r="K231" s="166">
        <v>522</v>
      </c>
      <c r="L231" s="168">
        <v>538</v>
      </c>
      <c r="M231" s="166">
        <v>66</v>
      </c>
      <c r="N231" s="338">
        <f t="shared" si="20"/>
        <v>32.339999999999996</v>
      </c>
      <c r="O231" s="389">
        <v>6500</v>
      </c>
      <c r="P231" s="328">
        <f t="shared" si="23"/>
        <v>7995</v>
      </c>
      <c r="Q231" s="5"/>
    </row>
    <row r="232" spans="1:17" s="71" customFormat="1" ht="69.95" customHeight="1">
      <c r="A232" s="164">
        <f t="shared" si="19"/>
        <v>231</v>
      </c>
      <c r="B232" s="164" t="s">
        <v>17</v>
      </c>
      <c r="C232" s="165">
        <v>232516</v>
      </c>
      <c r="D232" s="183" t="s">
        <v>472</v>
      </c>
      <c r="E232" s="166">
        <v>200</v>
      </c>
      <c r="F232" s="166">
        <v>2.25</v>
      </c>
      <c r="G232" s="166" t="s">
        <v>166</v>
      </c>
      <c r="H232" s="167">
        <v>3410532325163</v>
      </c>
      <c r="I232" s="168" t="s">
        <v>167</v>
      </c>
      <c r="J232" s="169">
        <v>1529</v>
      </c>
      <c r="K232" s="166">
        <v>575</v>
      </c>
      <c r="L232" s="168">
        <v>636</v>
      </c>
      <c r="M232" s="166">
        <v>63.7</v>
      </c>
      <c r="N232" s="338">
        <f t="shared" si="20"/>
        <v>31.213000000000001</v>
      </c>
      <c r="O232" s="389">
        <v>6000</v>
      </c>
      <c r="P232" s="328">
        <f t="shared" ref="P232:P289" si="24">O232*$Q$5</f>
        <v>7380</v>
      </c>
      <c r="Q232" s="5"/>
    </row>
    <row r="233" spans="1:17" s="71" customFormat="1" ht="69.95" customHeight="1">
      <c r="A233" s="164">
        <f t="shared" si="19"/>
        <v>232</v>
      </c>
      <c r="B233" s="164" t="s">
        <v>17</v>
      </c>
      <c r="C233" s="165">
        <v>232517</v>
      </c>
      <c r="D233" s="183" t="s">
        <v>471</v>
      </c>
      <c r="E233" s="166">
        <v>250</v>
      </c>
      <c r="F233" s="166">
        <v>2.25</v>
      </c>
      <c r="G233" s="166" t="s">
        <v>166</v>
      </c>
      <c r="H233" s="167">
        <v>3410532325170</v>
      </c>
      <c r="I233" s="168" t="s">
        <v>167</v>
      </c>
      <c r="J233" s="169">
        <v>1782</v>
      </c>
      <c r="K233" s="166">
        <v>575</v>
      </c>
      <c r="L233" s="168">
        <v>636</v>
      </c>
      <c r="M233" s="166">
        <v>71</v>
      </c>
      <c r="N233" s="338">
        <f t="shared" si="20"/>
        <v>34.79</v>
      </c>
      <c r="O233" s="389">
        <v>6250</v>
      </c>
      <c r="P233" s="328">
        <f t="shared" si="24"/>
        <v>7687.5</v>
      </c>
      <c r="Q233" s="5"/>
    </row>
    <row r="234" spans="1:17" s="71" customFormat="1" ht="69.95" customHeight="1">
      <c r="A234" s="164">
        <f t="shared" si="19"/>
        <v>233</v>
      </c>
      <c r="B234" s="164" t="s">
        <v>17</v>
      </c>
      <c r="C234" s="165">
        <v>886111</v>
      </c>
      <c r="D234" s="183" t="s">
        <v>834</v>
      </c>
      <c r="E234" s="166">
        <v>250</v>
      </c>
      <c r="F234" s="166">
        <v>2.25</v>
      </c>
      <c r="G234" s="166" t="s">
        <v>166</v>
      </c>
      <c r="H234" s="167">
        <v>3410538861115</v>
      </c>
      <c r="I234" s="168" t="s">
        <v>167</v>
      </c>
      <c r="J234" s="169">
        <v>1782</v>
      </c>
      <c r="K234" s="166">
        <v>575</v>
      </c>
      <c r="L234" s="168">
        <v>636</v>
      </c>
      <c r="M234" s="166">
        <v>81.599999999999994</v>
      </c>
      <c r="N234" s="338">
        <f t="shared" si="20"/>
        <v>39.983999999999995</v>
      </c>
      <c r="O234" s="389">
        <v>6500</v>
      </c>
      <c r="P234" s="328">
        <f t="shared" si="24"/>
        <v>7995</v>
      </c>
      <c r="Q234" s="5"/>
    </row>
    <row r="235" spans="1:17" s="71" customFormat="1" ht="58.5">
      <c r="A235" s="164">
        <f t="shared" si="19"/>
        <v>234</v>
      </c>
      <c r="B235" s="164" t="s">
        <v>17</v>
      </c>
      <c r="C235" s="172" t="s">
        <v>446</v>
      </c>
      <c r="D235" s="183" t="s">
        <v>833</v>
      </c>
      <c r="E235" s="183">
        <v>200</v>
      </c>
      <c r="F235" s="183">
        <v>1.8</v>
      </c>
      <c r="G235" s="183" t="s">
        <v>166</v>
      </c>
      <c r="H235" s="171">
        <v>3410538861153</v>
      </c>
      <c r="I235" s="164" t="s">
        <v>168</v>
      </c>
      <c r="J235" s="191">
        <v>1716</v>
      </c>
      <c r="K235" s="183">
        <v>600</v>
      </c>
      <c r="L235" s="192">
        <v>651</v>
      </c>
      <c r="M235" s="183">
        <v>85</v>
      </c>
      <c r="N235" s="338">
        <f t="shared" si="20"/>
        <v>41.65</v>
      </c>
      <c r="O235" s="389">
        <v>8000</v>
      </c>
      <c r="P235" s="328">
        <f t="shared" ref="P235:P239" si="25">O235*$Q$5</f>
        <v>9840</v>
      </c>
      <c r="Q235" s="5"/>
    </row>
    <row r="236" spans="1:17" s="71" customFormat="1" ht="69.95" customHeight="1">
      <c r="A236" s="164">
        <f t="shared" si="19"/>
        <v>235</v>
      </c>
      <c r="B236" s="164" t="s">
        <v>17</v>
      </c>
      <c r="C236" s="172" t="s">
        <v>447</v>
      </c>
      <c r="D236" s="183" t="s">
        <v>832</v>
      </c>
      <c r="E236" s="183">
        <v>270</v>
      </c>
      <c r="F236" s="183">
        <v>1.8</v>
      </c>
      <c r="G236" s="183" t="s">
        <v>166</v>
      </c>
      <c r="H236" s="171">
        <v>3410538861160</v>
      </c>
      <c r="I236" s="164" t="s">
        <v>168</v>
      </c>
      <c r="J236" s="191">
        <v>2056</v>
      </c>
      <c r="K236" s="183">
        <v>600</v>
      </c>
      <c r="L236" s="192">
        <v>651</v>
      </c>
      <c r="M236" s="183">
        <v>90</v>
      </c>
      <c r="N236" s="338">
        <f t="shared" si="20"/>
        <v>44.1</v>
      </c>
      <c r="O236" s="389">
        <v>8500</v>
      </c>
      <c r="P236" s="328">
        <f t="shared" si="25"/>
        <v>10455</v>
      </c>
      <c r="Q236" s="5"/>
    </row>
    <row r="237" spans="1:17" s="71" customFormat="1" ht="69.95" customHeight="1">
      <c r="A237" s="164">
        <f t="shared" si="19"/>
        <v>236</v>
      </c>
      <c r="B237" s="164" t="s">
        <v>17</v>
      </c>
      <c r="C237" s="172" t="s">
        <v>490</v>
      </c>
      <c r="D237" s="183" t="s">
        <v>831</v>
      </c>
      <c r="E237" s="183">
        <v>270</v>
      </c>
      <c r="F237" s="183">
        <v>1.8</v>
      </c>
      <c r="G237" s="183" t="s">
        <v>166</v>
      </c>
      <c r="H237" s="171">
        <v>3410538861320</v>
      </c>
      <c r="I237" s="164" t="s">
        <v>168</v>
      </c>
      <c r="J237" s="191">
        <v>1906</v>
      </c>
      <c r="K237" s="183">
        <v>600</v>
      </c>
      <c r="L237" s="192">
        <v>651</v>
      </c>
      <c r="M237" s="183">
        <v>90</v>
      </c>
      <c r="N237" s="338">
        <f t="shared" si="20"/>
        <v>44.1</v>
      </c>
      <c r="O237" s="389">
        <v>8500</v>
      </c>
      <c r="P237" s="328">
        <f t="shared" si="25"/>
        <v>10455</v>
      </c>
      <c r="Q237" s="5"/>
    </row>
    <row r="238" spans="1:17" s="71" customFormat="1" ht="69.95" customHeight="1">
      <c r="A238" s="164">
        <f t="shared" si="19"/>
        <v>237</v>
      </c>
      <c r="B238" s="164" t="s">
        <v>17</v>
      </c>
      <c r="C238" s="172" t="s">
        <v>448</v>
      </c>
      <c r="D238" s="183" t="s">
        <v>830</v>
      </c>
      <c r="E238" s="183">
        <v>200</v>
      </c>
      <c r="F238" s="183">
        <v>1.8</v>
      </c>
      <c r="G238" s="183" t="s">
        <v>166</v>
      </c>
      <c r="H238" s="171">
        <v>3410538861214</v>
      </c>
      <c r="I238" s="164" t="s">
        <v>168</v>
      </c>
      <c r="J238" s="191">
        <v>1716</v>
      </c>
      <c r="K238" s="183">
        <v>600</v>
      </c>
      <c r="L238" s="192">
        <v>651</v>
      </c>
      <c r="M238" s="183">
        <v>95</v>
      </c>
      <c r="N238" s="338">
        <f t="shared" si="20"/>
        <v>46.55</v>
      </c>
      <c r="O238" s="389">
        <v>8500</v>
      </c>
      <c r="P238" s="328">
        <f t="shared" si="25"/>
        <v>10455</v>
      </c>
      <c r="Q238" s="5"/>
    </row>
    <row r="239" spans="1:17" s="71" customFormat="1" ht="69.95" customHeight="1">
      <c r="A239" s="164">
        <f t="shared" si="19"/>
        <v>238</v>
      </c>
      <c r="B239" s="164" t="s">
        <v>17</v>
      </c>
      <c r="C239" s="170" t="s">
        <v>475</v>
      </c>
      <c r="D239" s="183" t="s">
        <v>829</v>
      </c>
      <c r="E239" s="183">
        <v>240</v>
      </c>
      <c r="F239" s="183">
        <v>1.8</v>
      </c>
      <c r="G239" s="183" t="s">
        <v>166</v>
      </c>
      <c r="H239" s="171">
        <v>3410538861283</v>
      </c>
      <c r="I239" s="164" t="s">
        <v>168</v>
      </c>
      <c r="J239" s="368">
        <v>1916</v>
      </c>
      <c r="K239" s="183">
        <v>600</v>
      </c>
      <c r="L239" s="192">
        <v>651</v>
      </c>
      <c r="M239" s="183">
        <v>95</v>
      </c>
      <c r="N239" s="338">
        <f t="shared" si="20"/>
        <v>46.55</v>
      </c>
      <c r="O239" s="389">
        <v>8750</v>
      </c>
      <c r="P239" s="328">
        <f t="shared" si="25"/>
        <v>10762.5</v>
      </c>
      <c r="Q239" s="5"/>
    </row>
    <row r="240" spans="1:17" s="71" customFormat="1" ht="69.95" customHeight="1">
      <c r="A240" s="164">
        <f t="shared" si="19"/>
        <v>239</v>
      </c>
      <c r="B240" s="164" t="s">
        <v>17</v>
      </c>
      <c r="C240" s="172" t="s">
        <v>449</v>
      </c>
      <c r="D240" s="183" t="s">
        <v>828</v>
      </c>
      <c r="E240" s="183">
        <v>270</v>
      </c>
      <c r="F240" s="183">
        <v>1.8</v>
      </c>
      <c r="G240" s="183" t="s">
        <v>166</v>
      </c>
      <c r="H240" s="171">
        <v>3410538861221</v>
      </c>
      <c r="I240" s="164" t="s">
        <v>168</v>
      </c>
      <c r="J240" s="191">
        <v>2056</v>
      </c>
      <c r="K240" s="183">
        <v>600</v>
      </c>
      <c r="L240" s="192">
        <v>651</v>
      </c>
      <c r="M240" s="183">
        <v>105</v>
      </c>
      <c r="N240" s="338">
        <f t="shared" si="20"/>
        <v>51.449999999999996</v>
      </c>
      <c r="O240" s="389">
        <v>9000</v>
      </c>
      <c r="P240" s="328">
        <f t="shared" si="24"/>
        <v>11070</v>
      </c>
      <c r="Q240" s="5"/>
    </row>
    <row r="241" spans="1:17" s="71" customFormat="1" ht="69.95" customHeight="1">
      <c r="A241" s="164">
        <f t="shared" si="19"/>
        <v>240</v>
      </c>
      <c r="B241" s="164" t="s">
        <v>17</v>
      </c>
      <c r="C241" s="172" t="s">
        <v>489</v>
      </c>
      <c r="D241" s="183" t="s">
        <v>827</v>
      </c>
      <c r="E241" s="183">
        <v>270</v>
      </c>
      <c r="F241" s="183">
        <v>1.8</v>
      </c>
      <c r="G241" s="183" t="s">
        <v>166</v>
      </c>
      <c r="H241" s="171">
        <v>3410538861337</v>
      </c>
      <c r="I241" s="164" t="s">
        <v>168</v>
      </c>
      <c r="J241" s="191">
        <v>1906</v>
      </c>
      <c r="K241" s="183">
        <v>600</v>
      </c>
      <c r="L241" s="192">
        <v>651</v>
      </c>
      <c r="M241" s="183">
        <v>105</v>
      </c>
      <c r="N241" s="338">
        <f t="shared" ref="N241" si="26">M241*$N$2</f>
        <v>51.449999999999996</v>
      </c>
      <c r="O241" s="389">
        <v>9000</v>
      </c>
      <c r="P241" s="328">
        <f t="shared" ref="P241" si="27">O241*$Q$5</f>
        <v>11070</v>
      </c>
      <c r="Q241" s="5"/>
    </row>
    <row r="242" spans="1:17" s="71" customFormat="1" ht="69.95" customHeight="1">
      <c r="A242" s="164">
        <f t="shared" ref="A242:A264" si="28">A241+1</f>
        <v>241</v>
      </c>
      <c r="B242" s="164" t="s">
        <v>17</v>
      </c>
      <c r="C242" s="170">
        <v>526151</v>
      </c>
      <c r="D242" s="175" t="s">
        <v>826</v>
      </c>
      <c r="E242" s="175" t="s">
        <v>20</v>
      </c>
      <c r="F242" s="166">
        <v>5</v>
      </c>
      <c r="G242" s="166" t="s">
        <v>166</v>
      </c>
      <c r="H242" s="171">
        <v>3410535261512</v>
      </c>
      <c r="I242" s="164" t="s">
        <v>174</v>
      </c>
      <c r="J242" s="435" t="s">
        <v>170</v>
      </c>
      <c r="K242" s="435"/>
      <c r="L242" s="435"/>
      <c r="M242" s="435"/>
      <c r="N242" s="338">
        <f t="shared" ref="N242:N316" si="29">M242*0.81</f>
        <v>0</v>
      </c>
      <c r="O242" s="389">
        <v>23555.72636352</v>
      </c>
      <c r="P242" s="328">
        <f t="shared" si="24"/>
        <v>28973.5434271296</v>
      </c>
      <c r="Q242" s="5"/>
    </row>
    <row r="243" spans="1:17" s="71" customFormat="1" ht="69.95" customHeight="1">
      <c r="A243" s="164">
        <f t="shared" si="28"/>
        <v>242</v>
      </c>
      <c r="B243" s="164" t="s">
        <v>17</v>
      </c>
      <c r="C243" s="170">
        <v>526152</v>
      </c>
      <c r="D243" s="175" t="s">
        <v>825</v>
      </c>
      <c r="E243" s="175" t="s">
        <v>20</v>
      </c>
      <c r="F243" s="166">
        <v>6</v>
      </c>
      <c r="G243" s="166" t="s">
        <v>166</v>
      </c>
      <c r="H243" s="171">
        <v>3410535261529</v>
      </c>
      <c r="I243" s="164" t="s">
        <v>174</v>
      </c>
      <c r="J243" s="435" t="s">
        <v>170</v>
      </c>
      <c r="K243" s="435"/>
      <c r="L243" s="435"/>
      <c r="M243" s="435"/>
      <c r="N243" s="338">
        <f t="shared" si="29"/>
        <v>0</v>
      </c>
      <c r="O243" s="389">
        <v>24870.938451839997</v>
      </c>
      <c r="P243" s="328">
        <f t="shared" si="24"/>
        <v>30591.254295763196</v>
      </c>
      <c r="Q243" s="5"/>
    </row>
    <row r="244" spans="1:17" s="71" customFormat="1" ht="69.95" customHeight="1">
      <c r="A244" s="164">
        <f t="shared" si="28"/>
        <v>243</v>
      </c>
      <c r="B244" s="164" t="s">
        <v>17</v>
      </c>
      <c r="C244" s="170">
        <v>526153</v>
      </c>
      <c r="D244" s="175" t="s">
        <v>824</v>
      </c>
      <c r="E244" s="175" t="s">
        <v>20</v>
      </c>
      <c r="F244" s="166">
        <v>8</v>
      </c>
      <c r="G244" s="166" t="s">
        <v>166</v>
      </c>
      <c r="H244" s="171">
        <v>3410535261536</v>
      </c>
      <c r="I244" s="164" t="s">
        <v>174</v>
      </c>
      <c r="J244" s="435" t="s">
        <v>170</v>
      </c>
      <c r="K244" s="435"/>
      <c r="L244" s="435"/>
      <c r="M244" s="435"/>
      <c r="N244" s="338">
        <f t="shared" si="29"/>
        <v>0</v>
      </c>
      <c r="O244" s="389">
        <v>26186.150540159997</v>
      </c>
      <c r="P244" s="328">
        <f t="shared" si="24"/>
        <v>32208.965164396795</v>
      </c>
      <c r="Q244" s="5"/>
    </row>
    <row r="245" spans="1:17" s="71" customFormat="1" ht="69.95" customHeight="1">
      <c r="A245" s="164">
        <f t="shared" si="28"/>
        <v>244</v>
      </c>
      <c r="B245" s="164" t="s">
        <v>17</v>
      </c>
      <c r="C245" s="170">
        <v>526154</v>
      </c>
      <c r="D245" s="175" t="s">
        <v>823</v>
      </c>
      <c r="E245" s="175" t="s">
        <v>20</v>
      </c>
      <c r="F245" s="166">
        <v>10</v>
      </c>
      <c r="G245" s="166" t="s">
        <v>166</v>
      </c>
      <c r="H245" s="171">
        <v>3410535261543</v>
      </c>
      <c r="I245" s="168" t="s">
        <v>167</v>
      </c>
      <c r="J245" s="435" t="s">
        <v>170</v>
      </c>
      <c r="K245" s="435"/>
      <c r="L245" s="435"/>
      <c r="M245" s="435"/>
      <c r="N245" s="338">
        <f t="shared" si="29"/>
        <v>0</v>
      </c>
      <c r="O245" s="389">
        <v>30190.832418239999</v>
      </c>
      <c r="P245" s="328">
        <f t="shared" si="24"/>
        <v>37134.7238744352</v>
      </c>
      <c r="Q245" s="5"/>
    </row>
    <row r="246" spans="1:17" s="71" customFormat="1" ht="69.95" customHeight="1">
      <c r="A246" s="164">
        <f t="shared" si="28"/>
        <v>245</v>
      </c>
      <c r="B246" s="164" t="s">
        <v>17</v>
      </c>
      <c r="C246" s="170">
        <v>526158</v>
      </c>
      <c r="D246" s="175" t="s">
        <v>822</v>
      </c>
      <c r="E246" s="166">
        <v>190</v>
      </c>
      <c r="F246" s="166">
        <v>3</v>
      </c>
      <c r="G246" s="166" t="s">
        <v>166</v>
      </c>
      <c r="H246" s="171">
        <v>3410535261581</v>
      </c>
      <c r="I246" s="168" t="s">
        <v>167</v>
      </c>
      <c r="J246" s="435" t="s">
        <v>170</v>
      </c>
      <c r="K246" s="435"/>
      <c r="L246" s="435"/>
      <c r="M246" s="435"/>
      <c r="N246" s="338">
        <f t="shared" si="29"/>
        <v>0</v>
      </c>
      <c r="O246" s="389">
        <v>29812.24584</v>
      </c>
      <c r="P246" s="328">
        <f t="shared" si="24"/>
        <v>36669.062383199998</v>
      </c>
      <c r="Q246" s="5"/>
    </row>
    <row r="247" spans="1:17" s="71" customFormat="1" ht="69.95" customHeight="1">
      <c r="A247" s="164">
        <f t="shared" si="28"/>
        <v>246</v>
      </c>
      <c r="B247" s="164" t="s">
        <v>17</v>
      </c>
      <c r="C247" s="170">
        <v>526159</v>
      </c>
      <c r="D247" s="175" t="s">
        <v>821</v>
      </c>
      <c r="E247" s="166">
        <v>190</v>
      </c>
      <c r="F247" s="166">
        <v>5</v>
      </c>
      <c r="G247" s="166" t="s">
        <v>166</v>
      </c>
      <c r="H247" s="171">
        <v>3410535261598</v>
      </c>
      <c r="I247" s="164" t="s">
        <v>174</v>
      </c>
      <c r="J247" s="435" t="s">
        <v>170</v>
      </c>
      <c r="K247" s="435"/>
      <c r="L247" s="435"/>
      <c r="M247" s="435"/>
      <c r="N247" s="338">
        <f t="shared" si="29"/>
        <v>0</v>
      </c>
      <c r="O247" s="389">
        <v>30634.253395200001</v>
      </c>
      <c r="P247" s="328">
        <f t="shared" si="24"/>
        <v>37680.131676096004</v>
      </c>
      <c r="Q247" s="5"/>
    </row>
    <row r="248" spans="1:17" s="71" customFormat="1" ht="69.95" customHeight="1">
      <c r="A248" s="164">
        <f t="shared" si="28"/>
        <v>247</v>
      </c>
      <c r="B248" s="164" t="s">
        <v>17</v>
      </c>
      <c r="C248" s="170">
        <v>526160</v>
      </c>
      <c r="D248" s="175" t="s">
        <v>820</v>
      </c>
      <c r="E248" s="166">
        <v>190</v>
      </c>
      <c r="F248" s="166">
        <v>6</v>
      </c>
      <c r="G248" s="166" t="s">
        <v>166</v>
      </c>
      <c r="H248" s="171">
        <v>3410535261604</v>
      </c>
      <c r="I248" s="164" t="s">
        <v>174</v>
      </c>
      <c r="J248" s="435" t="s">
        <v>170</v>
      </c>
      <c r="K248" s="435"/>
      <c r="L248" s="435"/>
      <c r="M248" s="435"/>
      <c r="N248" s="338">
        <f t="shared" si="29"/>
        <v>0</v>
      </c>
      <c r="O248" s="389">
        <v>31259.44224</v>
      </c>
      <c r="P248" s="328">
        <f t="shared" si="24"/>
        <v>38449.113955200002</v>
      </c>
      <c r="Q248" s="5"/>
    </row>
    <row r="249" spans="1:17" s="71" customFormat="1" ht="69.95" customHeight="1">
      <c r="A249" s="164">
        <f t="shared" si="28"/>
        <v>248</v>
      </c>
      <c r="B249" s="164" t="s">
        <v>17</v>
      </c>
      <c r="C249" s="170">
        <v>526161</v>
      </c>
      <c r="D249" s="175" t="s">
        <v>819</v>
      </c>
      <c r="E249" s="166">
        <v>190</v>
      </c>
      <c r="F249" s="166">
        <v>8</v>
      </c>
      <c r="G249" s="166" t="s">
        <v>166</v>
      </c>
      <c r="H249" s="171">
        <v>3410535261611</v>
      </c>
      <c r="I249" s="164" t="s">
        <v>174</v>
      </c>
      <c r="J249" s="435" t="s">
        <v>170</v>
      </c>
      <c r="K249" s="435"/>
      <c r="L249" s="435"/>
      <c r="M249" s="435"/>
      <c r="N249" s="338">
        <f t="shared" si="29"/>
        <v>0</v>
      </c>
      <c r="O249" s="389">
        <v>31886.946599039999</v>
      </c>
      <c r="P249" s="328">
        <f t="shared" si="24"/>
        <v>39220.944316819201</v>
      </c>
      <c r="Q249" s="5"/>
    </row>
    <row r="250" spans="1:17" s="71" customFormat="1" ht="69.95" customHeight="1">
      <c r="A250" s="164">
        <f t="shared" si="28"/>
        <v>249</v>
      </c>
      <c r="B250" s="164" t="s">
        <v>17</v>
      </c>
      <c r="C250" s="170">
        <v>526162</v>
      </c>
      <c r="D250" s="175" t="s">
        <v>818</v>
      </c>
      <c r="E250" s="166">
        <v>190</v>
      </c>
      <c r="F250" s="166">
        <v>10</v>
      </c>
      <c r="G250" s="166" t="s">
        <v>166</v>
      </c>
      <c r="H250" s="171">
        <v>3410535261628</v>
      </c>
      <c r="I250" s="168" t="s">
        <v>167</v>
      </c>
      <c r="J250" s="435" t="s">
        <v>170</v>
      </c>
      <c r="K250" s="435"/>
      <c r="L250" s="435"/>
      <c r="M250" s="435"/>
      <c r="N250" s="338">
        <f t="shared" si="29"/>
        <v>0</v>
      </c>
      <c r="O250" s="389">
        <v>33864.395759999999</v>
      </c>
      <c r="P250" s="328">
        <f t="shared" si="24"/>
        <v>41653.206784800001</v>
      </c>
      <c r="Q250" s="5"/>
    </row>
    <row r="251" spans="1:17" s="71" customFormat="1" ht="69.95" customHeight="1">
      <c r="A251" s="164">
        <f t="shared" si="28"/>
        <v>250</v>
      </c>
      <c r="B251" s="164" t="s">
        <v>17</v>
      </c>
      <c r="C251" s="170">
        <v>527085</v>
      </c>
      <c r="D251" s="175" t="s">
        <v>817</v>
      </c>
      <c r="E251" s="175" t="s">
        <v>20</v>
      </c>
      <c r="F251" s="166">
        <v>5</v>
      </c>
      <c r="G251" s="166" t="s">
        <v>166</v>
      </c>
      <c r="H251" s="171">
        <v>3410535270859</v>
      </c>
      <c r="I251" s="164" t="s">
        <v>174</v>
      </c>
      <c r="J251" s="435" t="s">
        <v>170</v>
      </c>
      <c r="K251" s="435"/>
      <c r="L251" s="435"/>
      <c r="M251" s="435"/>
      <c r="N251" s="338">
        <f t="shared" ref="N251:N259" si="30">M251*0.81</f>
        <v>0</v>
      </c>
      <c r="O251" s="389">
        <v>23555.72636352</v>
      </c>
      <c r="P251" s="328">
        <f t="shared" ref="P251:P259" si="31">O251*$Q$5</f>
        <v>28973.5434271296</v>
      </c>
      <c r="Q251" s="5"/>
    </row>
    <row r="252" spans="1:17" s="71" customFormat="1" ht="69.95" customHeight="1">
      <c r="A252" s="164">
        <f t="shared" si="28"/>
        <v>251</v>
      </c>
      <c r="B252" s="164" t="s">
        <v>17</v>
      </c>
      <c r="C252" s="170">
        <v>527086</v>
      </c>
      <c r="D252" s="175" t="s">
        <v>815</v>
      </c>
      <c r="E252" s="175" t="s">
        <v>20</v>
      </c>
      <c r="F252" s="166">
        <v>6</v>
      </c>
      <c r="G252" s="166" t="s">
        <v>166</v>
      </c>
      <c r="H252" s="171">
        <v>3410535270866</v>
      </c>
      <c r="I252" s="164" t="s">
        <v>174</v>
      </c>
      <c r="J252" s="435" t="s">
        <v>170</v>
      </c>
      <c r="K252" s="435"/>
      <c r="L252" s="435"/>
      <c r="M252" s="435"/>
      <c r="N252" s="338">
        <f t="shared" si="30"/>
        <v>0</v>
      </c>
      <c r="O252" s="389">
        <v>24870.938451839997</v>
      </c>
      <c r="P252" s="328">
        <f t="shared" si="31"/>
        <v>30591.254295763196</v>
      </c>
      <c r="Q252" s="5"/>
    </row>
    <row r="253" spans="1:17" s="71" customFormat="1" ht="69.95" customHeight="1">
      <c r="A253" s="164">
        <f t="shared" si="28"/>
        <v>252</v>
      </c>
      <c r="B253" s="164" t="s">
        <v>17</v>
      </c>
      <c r="C253" s="170">
        <v>527087</v>
      </c>
      <c r="D253" s="175" t="s">
        <v>814</v>
      </c>
      <c r="E253" s="175" t="s">
        <v>20</v>
      </c>
      <c r="F253" s="166">
        <v>8</v>
      </c>
      <c r="G253" s="166" t="s">
        <v>166</v>
      </c>
      <c r="H253" s="171">
        <v>3410535270873</v>
      </c>
      <c r="I253" s="164" t="s">
        <v>174</v>
      </c>
      <c r="J253" s="435" t="s">
        <v>170</v>
      </c>
      <c r="K253" s="435"/>
      <c r="L253" s="435"/>
      <c r="M253" s="435"/>
      <c r="N253" s="338">
        <f t="shared" si="30"/>
        <v>0</v>
      </c>
      <c r="O253" s="389">
        <v>26186.150540159997</v>
      </c>
      <c r="P253" s="328">
        <f t="shared" si="31"/>
        <v>32208.965164396795</v>
      </c>
      <c r="Q253" s="5"/>
    </row>
    <row r="254" spans="1:17" s="71" customFormat="1" ht="69.95" customHeight="1">
      <c r="A254" s="164">
        <f t="shared" si="28"/>
        <v>253</v>
      </c>
      <c r="B254" s="164" t="s">
        <v>17</v>
      </c>
      <c r="C254" s="170">
        <v>527088</v>
      </c>
      <c r="D254" s="175" t="s">
        <v>816</v>
      </c>
      <c r="E254" s="175" t="s">
        <v>20</v>
      </c>
      <c r="F254" s="166">
        <v>10</v>
      </c>
      <c r="G254" s="166" t="s">
        <v>166</v>
      </c>
      <c r="H254" s="171">
        <v>3410535270880</v>
      </c>
      <c r="I254" s="168" t="s">
        <v>167</v>
      </c>
      <c r="J254" s="435" t="s">
        <v>170</v>
      </c>
      <c r="K254" s="435"/>
      <c r="L254" s="435"/>
      <c r="M254" s="435"/>
      <c r="N254" s="338">
        <f t="shared" si="30"/>
        <v>0</v>
      </c>
      <c r="O254" s="389">
        <v>30190.832418239999</v>
      </c>
      <c r="P254" s="328">
        <f t="shared" si="31"/>
        <v>37134.7238744352</v>
      </c>
      <c r="Q254" s="5"/>
    </row>
    <row r="255" spans="1:17" s="71" customFormat="1" ht="69.95" customHeight="1">
      <c r="A255" s="164">
        <f t="shared" si="28"/>
        <v>254</v>
      </c>
      <c r="B255" s="164" t="s">
        <v>17</v>
      </c>
      <c r="C255" s="170">
        <v>527089</v>
      </c>
      <c r="D255" s="175" t="s">
        <v>813</v>
      </c>
      <c r="E255" s="166">
        <v>190</v>
      </c>
      <c r="F255" s="166">
        <v>3</v>
      </c>
      <c r="G255" s="166" t="s">
        <v>166</v>
      </c>
      <c r="H255" s="171">
        <v>3410535270897</v>
      </c>
      <c r="I255" s="168" t="s">
        <v>167</v>
      </c>
      <c r="J255" s="435" t="s">
        <v>170</v>
      </c>
      <c r="K255" s="435"/>
      <c r="L255" s="435"/>
      <c r="M255" s="435"/>
      <c r="N255" s="338">
        <f t="shared" si="30"/>
        <v>0</v>
      </c>
      <c r="O255" s="389">
        <v>29812.24584</v>
      </c>
      <c r="P255" s="328">
        <f t="shared" si="31"/>
        <v>36669.062383199998</v>
      </c>
      <c r="Q255" s="5"/>
    </row>
    <row r="256" spans="1:17" s="71" customFormat="1" ht="69.95" customHeight="1">
      <c r="A256" s="164">
        <f t="shared" si="28"/>
        <v>255</v>
      </c>
      <c r="B256" s="164" t="s">
        <v>17</v>
      </c>
      <c r="C256" s="170">
        <v>527090</v>
      </c>
      <c r="D256" s="175" t="s">
        <v>812</v>
      </c>
      <c r="E256" s="166">
        <v>190</v>
      </c>
      <c r="F256" s="166">
        <v>5</v>
      </c>
      <c r="G256" s="166" t="s">
        <v>166</v>
      </c>
      <c r="H256" s="171">
        <v>3410535270903</v>
      </c>
      <c r="I256" s="164" t="s">
        <v>174</v>
      </c>
      <c r="J256" s="435" t="s">
        <v>170</v>
      </c>
      <c r="K256" s="435"/>
      <c r="L256" s="435"/>
      <c r="M256" s="435"/>
      <c r="N256" s="338">
        <f t="shared" si="30"/>
        <v>0</v>
      </c>
      <c r="O256" s="389">
        <v>30634.253395200001</v>
      </c>
      <c r="P256" s="328">
        <f t="shared" si="31"/>
        <v>37680.131676096004</v>
      </c>
      <c r="Q256" s="5"/>
    </row>
    <row r="257" spans="1:17" s="71" customFormat="1" ht="69.95" customHeight="1">
      <c r="A257" s="164">
        <f t="shared" si="28"/>
        <v>256</v>
      </c>
      <c r="B257" s="164" t="s">
        <v>17</v>
      </c>
      <c r="C257" s="170">
        <v>527091</v>
      </c>
      <c r="D257" s="175" t="s">
        <v>811</v>
      </c>
      <c r="E257" s="166">
        <v>190</v>
      </c>
      <c r="F257" s="166">
        <v>6</v>
      </c>
      <c r="G257" s="166" t="s">
        <v>166</v>
      </c>
      <c r="H257" s="171">
        <v>3410535270910</v>
      </c>
      <c r="I257" s="164" t="s">
        <v>174</v>
      </c>
      <c r="J257" s="435" t="s">
        <v>170</v>
      </c>
      <c r="K257" s="435"/>
      <c r="L257" s="435"/>
      <c r="M257" s="435"/>
      <c r="N257" s="338">
        <f t="shared" si="30"/>
        <v>0</v>
      </c>
      <c r="O257" s="389">
        <v>31259.44224</v>
      </c>
      <c r="P257" s="328">
        <f t="shared" si="31"/>
        <v>38449.113955200002</v>
      </c>
      <c r="Q257" s="5"/>
    </row>
    <row r="258" spans="1:17" s="71" customFormat="1" ht="69.95" customHeight="1">
      <c r="A258" s="164">
        <f t="shared" si="28"/>
        <v>257</v>
      </c>
      <c r="B258" s="164" t="s">
        <v>17</v>
      </c>
      <c r="C258" s="170">
        <v>527092</v>
      </c>
      <c r="D258" s="175" t="s">
        <v>810</v>
      </c>
      <c r="E258" s="166">
        <v>190</v>
      </c>
      <c r="F258" s="166">
        <v>8</v>
      </c>
      <c r="G258" s="166" t="s">
        <v>166</v>
      </c>
      <c r="H258" s="171">
        <v>3410535270927</v>
      </c>
      <c r="I258" s="164" t="s">
        <v>174</v>
      </c>
      <c r="J258" s="435" t="s">
        <v>170</v>
      </c>
      <c r="K258" s="435"/>
      <c r="L258" s="435"/>
      <c r="M258" s="435"/>
      <c r="N258" s="338">
        <f t="shared" si="30"/>
        <v>0</v>
      </c>
      <c r="O258" s="389">
        <v>31886.946599039999</v>
      </c>
      <c r="P258" s="328">
        <f t="shared" si="31"/>
        <v>39220.944316819201</v>
      </c>
      <c r="Q258" s="5"/>
    </row>
    <row r="259" spans="1:17" s="71" customFormat="1" ht="69.95" customHeight="1">
      <c r="A259" s="164">
        <f t="shared" si="28"/>
        <v>258</v>
      </c>
      <c r="B259" s="164" t="s">
        <v>17</v>
      </c>
      <c r="C259" s="170">
        <v>527093</v>
      </c>
      <c r="D259" s="175" t="s">
        <v>804</v>
      </c>
      <c r="E259" s="166">
        <v>190</v>
      </c>
      <c r="F259" s="166">
        <v>10</v>
      </c>
      <c r="G259" s="166" t="s">
        <v>166</v>
      </c>
      <c r="H259" s="171">
        <v>3410535270934</v>
      </c>
      <c r="I259" s="164" t="s">
        <v>174</v>
      </c>
      <c r="J259" s="435" t="s">
        <v>170</v>
      </c>
      <c r="K259" s="435"/>
      <c r="L259" s="435"/>
      <c r="M259" s="435"/>
      <c r="N259" s="338">
        <f t="shared" si="30"/>
        <v>0</v>
      </c>
      <c r="O259" s="389">
        <v>33864.395759999999</v>
      </c>
      <c r="P259" s="328">
        <f t="shared" si="31"/>
        <v>41653.206784800001</v>
      </c>
      <c r="Q259" s="5"/>
    </row>
    <row r="260" spans="1:17" s="71" customFormat="1" ht="69.95" customHeight="1">
      <c r="A260" s="164">
        <f t="shared" si="28"/>
        <v>259</v>
      </c>
      <c r="B260" s="164" t="s">
        <v>17</v>
      </c>
      <c r="C260" s="170">
        <v>527459</v>
      </c>
      <c r="D260" s="175" t="s">
        <v>803</v>
      </c>
      <c r="E260" s="166">
        <v>230</v>
      </c>
      <c r="F260" s="166">
        <v>5</v>
      </c>
      <c r="G260" s="166" t="s">
        <v>166</v>
      </c>
      <c r="H260" s="171">
        <v>3410535274598</v>
      </c>
      <c r="I260" s="164" t="s">
        <v>174</v>
      </c>
      <c r="J260" s="435" t="s">
        <v>170</v>
      </c>
      <c r="K260" s="435"/>
      <c r="L260" s="435"/>
      <c r="M260" s="435"/>
      <c r="N260" s="338">
        <f t="shared" ref="N260:N263" si="32">M260*0.81</f>
        <v>0</v>
      </c>
      <c r="O260" s="389">
        <v>31000</v>
      </c>
      <c r="P260" s="328">
        <f t="shared" ref="P260:P263" si="33">O260*$Q$5</f>
        <v>38130</v>
      </c>
      <c r="Q260" s="5"/>
    </row>
    <row r="261" spans="1:17" s="71" customFormat="1" ht="69.95" customHeight="1">
      <c r="A261" s="164">
        <f t="shared" si="28"/>
        <v>260</v>
      </c>
      <c r="B261" s="164" t="s">
        <v>17</v>
      </c>
      <c r="C261" s="170">
        <v>527460</v>
      </c>
      <c r="D261" s="175" t="s">
        <v>801</v>
      </c>
      <c r="E261" s="166">
        <v>230</v>
      </c>
      <c r="F261" s="166">
        <v>6</v>
      </c>
      <c r="G261" s="166" t="s">
        <v>166</v>
      </c>
      <c r="H261" s="171">
        <v>3410535274604</v>
      </c>
      <c r="I261" s="164" t="s">
        <v>174</v>
      </c>
      <c r="J261" s="435" t="s">
        <v>170</v>
      </c>
      <c r="K261" s="435"/>
      <c r="L261" s="435"/>
      <c r="M261" s="435"/>
      <c r="N261" s="338">
        <f t="shared" si="32"/>
        <v>0</v>
      </c>
      <c r="O261" s="389">
        <v>32000</v>
      </c>
      <c r="P261" s="328">
        <f t="shared" si="33"/>
        <v>39360</v>
      </c>
      <c r="Q261" s="5"/>
    </row>
    <row r="262" spans="1:17" s="71" customFormat="1" ht="69.95" customHeight="1">
      <c r="A262" s="164">
        <f t="shared" si="28"/>
        <v>261</v>
      </c>
      <c r="B262" s="164" t="s">
        <v>17</v>
      </c>
      <c r="C262" s="170">
        <v>527461</v>
      </c>
      <c r="D262" s="175" t="s">
        <v>802</v>
      </c>
      <c r="E262" s="166">
        <v>230</v>
      </c>
      <c r="F262" s="166">
        <v>8</v>
      </c>
      <c r="G262" s="166" t="s">
        <v>166</v>
      </c>
      <c r="H262" s="171">
        <v>3410535274611</v>
      </c>
      <c r="I262" s="164" t="s">
        <v>174</v>
      </c>
      <c r="J262" s="435" t="s">
        <v>170</v>
      </c>
      <c r="K262" s="435"/>
      <c r="L262" s="435"/>
      <c r="M262" s="435"/>
      <c r="N262" s="338">
        <f t="shared" si="32"/>
        <v>0</v>
      </c>
      <c r="O262" s="389">
        <v>33000</v>
      </c>
      <c r="P262" s="328">
        <f t="shared" si="33"/>
        <v>40590</v>
      </c>
      <c r="Q262" s="5"/>
    </row>
    <row r="263" spans="1:17" s="71" customFormat="1" ht="69.95" customHeight="1">
      <c r="A263" s="164">
        <f t="shared" si="28"/>
        <v>262</v>
      </c>
      <c r="B263" s="164" t="s">
        <v>17</v>
      </c>
      <c r="C263" s="170">
        <v>527462</v>
      </c>
      <c r="D263" s="175" t="s">
        <v>800</v>
      </c>
      <c r="E263" s="166">
        <v>230</v>
      </c>
      <c r="F263" s="166">
        <v>10</v>
      </c>
      <c r="G263" s="166" t="s">
        <v>166</v>
      </c>
      <c r="H263" s="171">
        <v>3410535274628</v>
      </c>
      <c r="I263" s="164" t="s">
        <v>174</v>
      </c>
      <c r="J263" s="435" t="s">
        <v>170</v>
      </c>
      <c r="K263" s="435"/>
      <c r="L263" s="435"/>
      <c r="M263" s="435"/>
      <c r="N263" s="338">
        <f t="shared" si="32"/>
        <v>0</v>
      </c>
      <c r="O263" s="389">
        <v>35000</v>
      </c>
      <c r="P263" s="328">
        <f t="shared" si="33"/>
        <v>43050</v>
      </c>
      <c r="Q263" s="5"/>
    </row>
    <row r="264" spans="1:17" s="71" customFormat="1" ht="69.95" customHeight="1">
      <c r="A264" s="164">
        <f t="shared" si="28"/>
        <v>263</v>
      </c>
      <c r="B264" s="164" t="s">
        <v>17</v>
      </c>
      <c r="C264" s="172" t="s">
        <v>169</v>
      </c>
      <c r="D264" s="173" t="s">
        <v>505</v>
      </c>
      <c r="E264" s="166" t="s">
        <v>20</v>
      </c>
      <c r="F264" s="174">
        <v>12</v>
      </c>
      <c r="G264" s="166" t="s">
        <v>166</v>
      </c>
      <c r="H264" s="171">
        <v>3410535203963</v>
      </c>
      <c r="I264" s="164" t="s">
        <v>174</v>
      </c>
      <c r="J264" s="437" t="s">
        <v>170</v>
      </c>
      <c r="K264" s="438"/>
      <c r="L264" s="438"/>
      <c r="M264" s="439"/>
      <c r="N264" s="338">
        <f t="shared" ref="N264:N271" si="34">M264*0.81</f>
        <v>0</v>
      </c>
      <c r="O264" s="389">
        <v>31620</v>
      </c>
      <c r="P264" s="328">
        <f>O264*$Q$5</f>
        <v>38892.6</v>
      </c>
      <c r="Q264" s="5"/>
    </row>
    <row r="265" spans="1:17" s="71" customFormat="1" ht="69.95" customHeight="1">
      <c r="A265" s="164">
        <f t="shared" ref="A265:A316" si="35">A264+1</f>
        <v>264</v>
      </c>
      <c r="B265" s="164" t="s">
        <v>17</v>
      </c>
      <c r="C265" s="172" t="s">
        <v>171</v>
      </c>
      <c r="D265" s="173" t="s">
        <v>632</v>
      </c>
      <c r="E265" s="166" t="s">
        <v>20</v>
      </c>
      <c r="F265" s="174">
        <v>14</v>
      </c>
      <c r="G265" s="166" t="s">
        <v>166</v>
      </c>
      <c r="H265" s="171">
        <v>3410535203970</v>
      </c>
      <c r="I265" s="164" t="s">
        <v>174</v>
      </c>
      <c r="J265" s="435" t="s">
        <v>170</v>
      </c>
      <c r="K265" s="435"/>
      <c r="L265" s="435"/>
      <c r="M265" s="435"/>
      <c r="N265" s="338">
        <f t="shared" si="34"/>
        <v>0</v>
      </c>
      <c r="O265" s="389">
        <v>33150</v>
      </c>
      <c r="P265" s="328">
        <f>O265*$Q$5</f>
        <v>40774.5</v>
      </c>
      <c r="Q265" s="5"/>
    </row>
    <row r="266" spans="1:17" s="71" customFormat="1" ht="69.95" customHeight="1">
      <c r="A266" s="164">
        <f t="shared" si="35"/>
        <v>265</v>
      </c>
      <c r="B266" s="164" t="s">
        <v>17</v>
      </c>
      <c r="C266" s="172" t="s">
        <v>172</v>
      </c>
      <c r="D266" s="173" t="s">
        <v>633</v>
      </c>
      <c r="E266" s="166">
        <v>190</v>
      </c>
      <c r="F266" s="174">
        <v>12</v>
      </c>
      <c r="G266" s="166" t="s">
        <v>166</v>
      </c>
      <c r="H266" s="171">
        <v>3410535204014</v>
      </c>
      <c r="I266" s="164" t="s">
        <v>174</v>
      </c>
      <c r="J266" s="435" t="s">
        <v>170</v>
      </c>
      <c r="K266" s="435"/>
      <c r="L266" s="435"/>
      <c r="M266" s="435"/>
      <c r="N266" s="338">
        <f t="shared" si="34"/>
        <v>0</v>
      </c>
      <c r="O266" s="389">
        <v>37500</v>
      </c>
      <c r="P266" s="328">
        <f>O266*$Q$5</f>
        <v>46125</v>
      </c>
      <c r="Q266" s="5"/>
    </row>
    <row r="267" spans="1:17" s="71" customFormat="1" ht="69.95" customHeight="1">
      <c r="A267" s="164">
        <f t="shared" si="35"/>
        <v>266</v>
      </c>
      <c r="B267" s="164" t="s">
        <v>17</v>
      </c>
      <c r="C267" s="172" t="s">
        <v>173</v>
      </c>
      <c r="D267" s="173" t="s">
        <v>634</v>
      </c>
      <c r="E267" s="166">
        <v>190</v>
      </c>
      <c r="F267" s="174">
        <v>14</v>
      </c>
      <c r="G267" s="166" t="s">
        <v>166</v>
      </c>
      <c r="H267" s="171">
        <v>3410535204021</v>
      </c>
      <c r="I267" s="164" t="s">
        <v>174</v>
      </c>
      <c r="J267" s="435" t="s">
        <v>170</v>
      </c>
      <c r="K267" s="435"/>
      <c r="L267" s="435"/>
      <c r="M267" s="435"/>
      <c r="N267" s="338">
        <f t="shared" si="34"/>
        <v>0</v>
      </c>
      <c r="O267" s="389">
        <v>38500</v>
      </c>
      <c r="P267" s="328">
        <f>O267*$Q$5</f>
        <v>47355</v>
      </c>
      <c r="Q267" s="5"/>
    </row>
    <row r="268" spans="1:17" s="71" customFormat="1" ht="69.95" customHeight="1">
      <c r="A268" s="164">
        <f t="shared" si="35"/>
        <v>267</v>
      </c>
      <c r="B268" s="164" t="s">
        <v>17</v>
      </c>
      <c r="C268" s="172" t="s">
        <v>639</v>
      </c>
      <c r="D268" s="369" t="s">
        <v>798</v>
      </c>
      <c r="E268" s="166">
        <v>230</v>
      </c>
      <c r="F268" s="174">
        <v>12</v>
      </c>
      <c r="G268" s="166" t="s">
        <v>166</v>
      </c>
      <c r="H268" s="171">
        <v>3410535205455</v>
      </c>
      <c r="I268" s="164" t="s">
        <v>174</v>
      </c>
      <c r="J268" s="435" t="s">
        <v>170</v>
      </c>
      <c r="K268" s="435"/>
      <c r="L268" s="435"/>
      <c r="M268" s="435"/>
      <c r="N268" s="338">
        <f t="shared" ref="N268:N269" si="36">M268*0.81</f>
        <v>0</v>
      </c>
      <c r="O268" s="389">
        <v>38500</v>
      </c>
      <c r="P268" s="328">
        <f t="shared" ref="P268:P269" si="37">O268*$Q$5</f>
        <v>47355</v>
      </c>
      <c r="Q268" s="5"/>
    </row>
    <row r="269" spans="1:17" s="71" customFormat="1" ht="69.95" customHeight="1">
      <c r="A269" s="164">
        <f t="shared" si="35"/>
        <v>268</v>
      </c>
      <c r="B269" s="164" t="s">
        <v>17</v>
      </c>
      <c r="C269" s="172" t="s">
        <v>640</v>
      </c>
      <c r="D269" s="369" t="s">
        <v>799</v>
      </c>
      <c r="E269" s="166">
        <v>230</v>
      </c>
      <c r="F269" s="174">
        <v>14</v>
      </c>
      <c r="G269" s="166" t="s">
        <v>166</v>
      </c>
      <c r="H269" s="171">
        <v>3410535205462</v>
      </c>
      <c r="I269" s="164" t="s">
        <v>174</v>
      </c>
      <c r="J269" s="435" t="s">
        <v>170</v>
      </c>
      <c r="K269" s="435"/>
      <c r="L269" s="435"/>
      <c r="M269" s="435"/>
      <c r="N269" s="338">
        <f t="shared" si="36"/>
        <v>0</v>
      </c>
      <c r="O269" s="389">
        <v>39500</v>
      </c>
      <c r="P269" s="328">
        <f t="shared" si="37"/>
        <v>48585</v>
      </c>
      <c r="Q269" s="5"/>
    </row>
    <row r="270" spans="1:17" s="71" customFormat="1" ht="69.95" customHeight="1">
      <c r="A270" s="164">
        <f t="shared" si="35"/>
        <v>269</v>
      </c>
      <c r="B270" s="164" t="s">
        <v>17</v>
      </c>
      <c r="C270" s="170" t="s">
        <v>175</v>
      </c>
      <c r="D270" s="166" t="s">
        <v>635</v>
      </c>
      <c r="E270" s="166" t="s">
        <v>20</v>
      </c>
      <c r="F270" s="174">
        <v>15</v>
      </c>
      <c r="G270" s="166" t="s">
        <v>166</v>
      </c>
      <c r="H270" s="171">
        <v>3410535266524</v>
      </c>
      <c r="I270" s="164" t="s">
        <v>174</v>
      </c>
      <c r="J270" s="435" t="s">
        <v>170</v>
      </c>
      <c r="K270" s="435"/>
      <c r="L270" s="435"/>
      <c r="M270" s="435"/>
      <c r="N270" s="338">
        <f t="shared" si="34"/>
        <v>0</v>
      </c>
      <c r="O270" s="389">
        <v>44100</v>
      </c>
      <c r="P270" s="328">
        <f t="shared" si="24"/>
        <v>54243</v>
      </c>
      <c r="Q270" s="5"/>
    </row>
    <row r="271" spans="1:17" s="71" customFormat="1" ht="69.95" customHeight="1">
      <c r="A271" s="164">
        <f t="shared" si="35"/>
        <v>270</v>
      </c>
      <c r="B271" s="164" t="s">
        <v>17</v>
      </c>
      <c r="C271" s="170" t="s">
        <v>176</v>
      </c>
      <c r="D271" s="166" t="s">
        <v>636</v>
      </c>
      <c r="E271" s="166" t="s">
        <v>20</v>
      </c>
      <c r="F271" s="174">
        <v>17</v>
      </c>
      <c r="G271" s="166" t="s">
        <v>166</v>
      </c>
      <c r="H271" s="171">
        <v>3410535266531</v>
      </c>
      <c r="I271" s="164" t="s">
        <v>174</v>
      </c>
      <c r="J271" s="435" t="s">
        <v>170</v>
      </c>
      <c r="K271" s="435"/>
      <c r="L271" s="435"/>
      <c r="M271" s="435"/>
      <c r="N271" s="338">
        <f t="shared" si="34"/>
        <v>0</v>
      </c>
      <c r="O271" s="389">
        <v>48300</v>
      </c>
      <c r="P271" s="328">
        <f t="shared" si="24"/>
        <v>59409</v>
      </c>
      <c r="Q271" s="5"/>
    </row>
    <row r="272" spans="1:17" s="71" customFormat="1" ht="69.95" customHeight="1">
      <c r="A272" s="164">
        <f t="shared" si="35"/>
        <v>271</v>
      </c>
      <c r="B272" s="164" t="s">
        <v>17</v>
      </c>
      <c r="C272" s="170" t="s">
        <v>177</v>
      </c>
      <c r="D272" s="166" t="s">
        <v>637</v>
      </c>
      <c r="E272" s="166">
        <v>190</v>
      </c>
      <c r="F272" s="174">
        <v>15</v>
      </c>
      <c r="G272" s="166" t="s">
        <v>166</v>
      </c>
      <c r="H272" s="171">
        <v>3410535266623</v>
      </c>
      <c r="I272" s="164" t="s">
        <v>174</v>
      </c>
      <c r="J272" s="435" t="s">
        <v>170</v>
      </c>
      <c r="K272" s="435"/>
      <c r="L272" s="435"/>
      <c r="M272" s="435"/>
      <c r="N272" s="338">
        <f t="shared" si="29"/>
        <v>0</v>
      </c>
      <c r="O272" s="389">
        <v>50400</v>
      </c>
      <c r="P272" s="328">
        <f t="shared" si="24"/>
        <v>61992</v>
      </c>
      <c r="Q272" s="5"/>
    </row>
    <row r="273" spans="1:17" s="71" customFormat="1" ht="69.95" customHeight="1">
      <c r="A273" s="164">
        <f t="shared" si="35"/>
        <v>272</v>
      </c>
      <c r="B273" s="164" t="s">
        <v>17</v>
      </c>
      <c r="C273" s="170" t="s">
        <v>178</v>
      </c>
      <c r="D273" s="166" t="s">
        <v>638</v>
      </c>
      <c r="E273" s="166">
        <v>190</v>
      </c>
      <c r="F273" s="174">
        <v>17</v>
      </c>
      <c r="G273" s="166" t="s">
        <v>166</v>
      </c>
      <c r="H273" s="171">
        <v>3410535266630</v>
      </c>
      <c r="I273" s="164" t="s">
        <v>174</v>
      </c>
      <c r="J273" s="435" t="s">
        <v>170</v>
      </c>
      <c r="K273" s="435"/>
      <c r="L273" s="435"/>
      <c r="M273" s="435"/>
      <c r="N273" s="338">
        <f t="shared" si="29"/>
        <v>0</v>
      </c>
      <c r="O273" s="389">
        <v>55650</v>
      </c>
      <c r="P273" s="328">
        <f t="shared" si="24"/>
        <v>68449.5</v>
      </c>
      <c r="Q273" s="5"/>
    </row>
    <row r="274" spans="1:17" s="71" customFormat="1" ht="69.95" customHeight="1">
      <c r="A274" s="164">
        <f t="shared" si="35"/>
        <v>273</v>
      </c>
      <c r="B274" s="164" t="s">
        <v>17</v>
      </c>
      <c r="C274" s="172" t="s">
        <v>641</v>
      </c>
      <c r="D274" s="182" t="s">
        <v>797</v>
      </c>
      <c r="E274" s="166" t="s">
        <v>20</v>
      </c>
      <c r="F274" s="174">
        <v>6</v>
      </c>
      <c r="G274" s="166" t="s">
        <v>166</v>
      </c>
      <c r="H274" s="171">
        <v>3410535271856</v>
      </c>
      <c r="I274" s="164" t="s">
        <v>174</v>
      </c>
      <c r="J274" s="435" t="s">
        <v>170</v>
      </c>
      <c r="K274" s="435"/>
      <c r="L274" s="435"/>
      <c r="M274" s="435"/>
      <c r="N274" s="338">
        <f t="shared" si="29"/>
        <v>0</v>
      </c>
      <c r="O274" s="389">
        <v>34500</v>
      </c>
      <c r="P274" s="328">
        <f t="shared" ref="P274:P277" si="38">O274*$Q$5</f>
        <v>42435</v>
      </c>
      <c r="Q274" s="5"/>
    </row>
    <row r="275" spans="1:17" s="71" customFormat="1" ht="69.95" customHeight="1">
      <c r="A275" s="164">
        <f t="shared" si="35"/>
        <v>274</v>
      </c>
      <c r="B275" s="164" t="s">
        <v>17</v>
      </c>
      <c r="C275" s="172" t="s">
        <v>642</v>
      </c>
      <c r="D275" s="182" t="s">
        <v>796</v>
      </c>
      <c r="E275" s="166" t="s">
        <v>20</v>
      </c>
      <c r="F275" s="174">
        <v>8</v>
      </c>
      <c r="G275" s="166" t="s">
        <v>166</v>
      </c>
      <c r="H275" s="171">
        <v>3410535274499</v>
      </c>
      <c r="I275" s="164" t="s">
        <v>174</v>
      </c>
      <c r="J275" s="435" t="s">
        <v>170</v>
      </c>
      <c r="K275" s="435"/>
      <c r="L275" s="435"/>
      <c r="M275" s="435"/>
      <c r="N275" s="338">
        <f t="shared" si="29"/>
        <v>0</v>
      </c>
      <c r="O275" s="389">
        <v>35500</v>
      </c>
      <c r="P275" s="328">
        <f t="shared" si="38"/>
        <v>43665</v>
      </c>
      <c r="Q275" s="5"/>
    </row>
    <row r="276" spans="1:17" s="71" customFormat="1" ht="69.95" customHeight="1">
      <c r="A276" s="164">
        <f t="shared" si="35"/>
        <v>275</v>
      </c>
      <c r="B276" s="164" t="s">
        <v>17</v>
      </c>
      <c r="C276" s="172" t="s">
        <v>643</v>
      </c>
      <c r="D276" s="182" t="s">
        <v>795</v>
      </c>
      <c r="E276" s="166" t="s">
        <v>20</v>
      </c>
      <c r="F276" s="174">
        <v>10</v>
      </c>
      <c r="G276" s="166" t="s">
        <v>166</v>
      </c>
      <c r="H276" s="171">
        <v>3410535274505</v>
      </c>
      <c r="I276" s="164" t="s">
        <v>174</v>
      </c>
      <c r="J276" s="435" t="s">
        <v>170</v>
      </c>
      <c r="K276" s="435"/>
      <c r="L276" s="435"/>
      <c r="M276" s="435"/>
      <c r="N276" s="338">
        <f t="shared" si="29"/>
        <v>0</v>
      </c>
      <c r="O276" s="389">
        <v>42500</v>
      </c>
      <c r="P276" s="328">
        <f t="shared" si="38"/>
        <v>52275</v>
      </c>
      <c r="Q276" s="5"/>
    </row>
    <row r="277" spans="1:17" s="71" customFormat="1" ht="69.95" customHeight="1">
      <c r="A277" s="164">
        <f t="shared" si="35"/>
        <v>276</v>
      </c>
      <c r="B277" s="164" t="s">
        <v>17</v>
      </c>
      <c r="C277" s="172" t="s">
        <v>644</v>
      </c>
      <c r="D277" s="182" t="s">
        <v>794</v>
      </c>
      <c r="E277" s="166" t="s">
        <v>20</v>
      </c>
      <c r="F277" s="174">
        <v>12</v>
      </c>
      <c r="G277" s="166" t="s">
        <v>166</v>
      </c>
      <c r="H277" s="171">
        <v>3410535274512</v>
      </c>
      <c r="I277" s="164" t="s">
        <v>174</v>
      </c>
      <c r="J277" s="435" t="s">
        <v>170</v>
      </c>
      <c r="K277" s="435"/>
      <c r="L277" s="435"/>
      <c r="M277" s="435"/>
      <c r="N277" s="338">
        <f t="shared" si="29"/>
        <v>0</v>
      </c>
      <c r="O277" s="389">
        <v>43500</v>
      </c>
      <c r="P277" s="328">
        <f t="shared" si="38"/>
        <v>53505</v>
      </c>
      <c r="Q277" s="5"/>
    </row>
    <row r="278" spans="1:17" s="71" customFormat="1" ht="69.95" customHeight="1">
      <c r="A278" s="164">
        <f t="shared" si="35"/>
        <v>277</v>
      </c>
      <c r="B278" s="164" t="s">
        <v>17</v>
      </c>
      <c r="C278" s="172">
        <v>527177</v>
      </c>
      <c r="D278" s="182" t="s">
        <v>793</v>
      </c>
      <c r="E278" s="166" t="s">
        <v>20</v>
      </c>
      <c r="F278" s="174">
        <v>6</v>
      </c>
      <c r="G278" s="166" t="s">
        <v>166</v>
      </c>
      <c r="H278" s="171">
        <v>3410535271771</v>
      </c>
      <c r="I278" s="164" t="s">
        <v>174</v>
      </c>
      <c r="J278" s="435" t="s">
        <v>170</v>
      </c>
      <c r="K278" s="435"/>
      <c r="L278" s="435"/>
      <c r="M278" s="435"/>
      <c r="N278" s="338">
        <f t="shared" ref="N278:N280" si="39">M278*0.81</f>
        <v>0</v>
      </c>
      <c r="O278" s="389">
        <v>37500</v>
      </c>
      <c r="P278" s="328">
        <f t="shared" si="24"/>
        <v>46125</v>
      </c>
      <c r="Q278" s="5"/>
    </row>
    <row r="279" spans="1:17" s="71" customFormat="1" ht="69.95" customHeight="1">
      <c r="A279" s="164">
        <f t="shared" si="35"/>
        <v>278</v>
      </c>
      <c r="B279" s="164" t="s">
        <v>17</v>
      </c>
      <c r="C279" s="172">
        <v>527322</v>
      </c>
      <c r="D279" s="182" t="s">
        <v>792</v>
      </c>
      <c r="E279" s="166" t="s">
        <v>20</v>
      </c>
      <c r="F279" s="174">
        <v>8</v>
      </c>
      <c r="G279" s="166" t="s">
        <v>166</v>
      </c>
      <c r="H279" s="171">
        <v>3410535273225</v>
      </c>
      <c r="I279" s="164" t="s">
        <v>174</v>
      </c>
      <c r="J279" s="435" t="s">
        <v>170</v>
      </c>
      <c r="K279" s="435"/>
      <c r="L279" s="435"/>
      <c r="M279" s="435"/>
      <c r="N279" s="338">
        <f t="shared" si="39"/>
        <v>0</v>
      </c>
      <c r="O279" s="389">
        <v>38500</v>
      </c>
      <c r="P279" s="328">
        <f t="shared" si="24"/>
        <v>47355</v>
      </c>
      <c r="Q279" s="5"/>
    </row>
    <row r="280" spans="1:17" s="71" customFormat="1" ht="69.95" customHeight="1">
      <c r="A280" s="164">
        <f t="shared" si="35"/>
        <v>279</v>
      </c>
      <c r="B280" s="164" t="s">
        <v>17</v>
      </c>
      <c r="C280" s="172">
        <v>527323</v>
      </c>
      <c r="D280" s="182" t="s">
        <v>790</v>
      </c>
      <c r="E280" s="166" t="s">
        <v>20</v>
      </c>
      <c r="F280" s="174">
        <v>10</v>
      </c>
      <c r="G280" s="166" t="s">
        <v>166</v>
      </c>
      <c r="H280" s="171">
        <v>3410535273232</v>
      </c>
      <c r="I280" s="164" t="s">
        <v>174</v>
      </c>
      <c r="J280" s="435" t="s">
        <v>170</v>
      </c>
      <c r="K280" s="435"/>
      <c r="L280" s="435"/>
      <c r="M280" s="435"/>
      <c r="N280" s="338">
        <f t="shared" si="39"/>
        <v>0</v>
      </c>
      <c r="O280" s="389">
        <v>45500</v>
      </c>
      <c r="P280" s="328">
        <f t="shared" si="24"/>
        <v>55965</v>
      </c>
      <c r="Q280" s="5"/>
    </row>
    <row r="281" spans="1:17" s="71" customFormat="1" ht="69.95" customHeight="1">
      <c r="A281" s="164">
        <f t="shared" si="35"/>
        <v>280</v>
      </c>
      <c r="B281" s="164" t="s">
        <v>17</v>
      </c>
      <c r="C281" s="172">
        <v>527324</v>
      </c>
      <c r="D281" s="182" t="s">
        <v>791</v>
      </c>
      <c r="E281" s="166" t="s">
        <v>20</v>
      </c>
      <c r="F281" s="174">
        <v>12</v>
      </c>
      <c r="G281" s="166" t="s">
        <v>166</v>
      </c>
      <c r="H281" s="171">
        <v>3410535273249</v>
      </c>
      <c r="I281" s="164" t="s">
        <v>174</v>
      </c>
      <c r="J281" s="435" t="s">
        <v>170</v>
      </c>
      <c r="K281" s="435"/>
      <c r="L281" s="435"/>
      <c r="M281" s="435"/>
      <c r="N281" s="338">
        <f t="shared" ref="N281" si="40">M281*0.81</f>
        <v>0</v>
      </c>
      <c r="O281" s="389">
        <v>46500</v>
      </c>
      <c r="P281" s="328">
        <f t="shared" si="24"/>
        <v>57195</v>
      </c>
      <c r="Q281" s="5"/>
    </row>
    <row r="282" spans="1:17" s="71" customFormat="1" ht="69.95" customHeight="1">
      <c r="A282" s="164">
        <f t="shared" si="35"/>
        <v>281</v>
      </c>
      <c r="B282" s="164" t="s">
        <v>17</v>
      </c>
      <c r="C282" s="172">
        <v>527169</v>
      </c>
      <c r="D282" s="182" t="s">
        <v>789</v>
      </c>
      <c r="E282" s="166">
        <v>190</v>
      </c>
      <c r="F282" s="174">
        <v>6</v>
      </c>
      <c r="G282" s="166" t="s">
        <v>166</v>
      </c>
      <c r="H282" s="171">
        <v>3410535271696</v>
      </c>
      <c r="I282" s="164" t="s">
        <v>174</v>
      </c>
      <c r="J282" s="435" t="s">
        <v>170</v>
      </c>
      <c r="K282" s="435"/>
      <c r="L282" s="435"/>
      <c r="M282" s="435"/>
      <c r="N282" s="338">
        <f t="shared" ref="N282" si="41">M282*0.81</f>
        <v>0</v>
      </c>
      <c r="O282" s="389">
        <v>43500</v>
      </c>
      <c r="P282" s="328">
        <f t="shared" si="24"/>
        <v>53505</v>
      </c>
      <c r="Q282" s="5"/>
    </row>
    <row r="283" spans="1:17" s="71" customFormat="1" ht="69.95" customHeight="1">
      <c r="A283" s="164">
        <f t="shared" si="35"/>
        <v>282</v>
      </c>
      <c r="B283" s="164" t="s">
        <v>17</v>
      </c>
      <c r="C283" s="172">
        <v>527317</v>
      </c>
      <c r="D283" s="182" t="s">
        <v>788</v>
      </c>
      <c r="E283" s="166">
        <v>190</v>
      </c>
      <c r="F283" s="174">
        <v>8</v>
      </c>
      <c r="G283" s="166" t="s">
        <v>166</v>
      </c>
      <c r="H283" s="171">
        <v>3410535273171</v>
      </c>
      <c r="I283" s="164" t="s">
        <v>174</v>
      </c>
      <c r="J283" s="435" t="s">
        <v>170</v>
      </c>
      <c r="K283" s="435"/>
      <c r="L283" s="435"/>
      <c r="M283" s="435"/>
      <c r="N283" s="338">
        <f t="shared" ref="N283" si="42">M283*0.81</f>
        <v>0</v>
      </c>
      <c r="O283" s="389">
        <v>44500</v>
      </c>
      <c r="P283" s="328">
        <f t="shared" si="24"/>
        <v>54735</v>
      </c>
      <c r="Q283" s="5"/>
    </row>
    <row r="284" spans="1:17" s="71" customFormat="1" ht="69.95" customHeight="1">
      <c r="A284" s="164">
        <f t="shared" si="35"/>
        <v>283</v>
      </c>
      <c r="B284" s="164" t="s">
        <v>17</v>
      </c>
      <c r="C284" s="172">
        <v>527318</v>
      </c>
      <c r="D284" s="182" t="s">
        <v>787</v>
      </c>
      <c r="E284" s="166">
        <v>190</v>
      </c>
      <c r="F284" s="174">
        <v>10</v>
      </c>
      <c r="G284" s="166" t="s">
        <v>166</v>
      </c>
      <c r="H284" s="171">
        <v>3410535273188</v>
      </c>
      <c r="I284" s="164" t="s">
        <v>174</v>
      </c>
      <c r="J284" s="435" t="s">
        <v>170</v>
      </c>
      <c r="K284" s="435"/>
      <c r="L284" s="435"/>
      <c r="M284" s="435"/>
      <c r="N284" s="338">
        <f t="shared" ref="N284" si="43">M284*0.81</f>
        <v>0</v>
      </c>
      <c r="O284" s="389">
        <v>51500</v>
      </c>
      <c r="P284" s="328">
        <f t="shared" si="24"/>
        <v>63345</v>
      </c>
      <c r="Q284" s="5"/>
    </row>
    <row r="285" spans="1:17" s="71" customFormat="1" ht="69.95" customHeight="1">
      <c r="A285" s="164">
        <f t="shared" si="35"/>
        <v>284</v>
      </c>
      <c r="B285" s="164" t="s">
        <v>17</v>
      </c>
      <c r="C285" s="172">
        <v>527319</v>
      </c>
      <c r="D285" s="182" t="s">
        <v>865</v>
      </c>
      <c r="E285" s="166">
        <v>190</v>
      </c>
      <c r="F285" s="174">
        <v>12</v>
      </c>
      <c r="G285" s="166" t="s">
        <v>166</v>
      </c>
      <c r="H285" s="171">
        <v>3410535273195</v>
      </c>
      <c r="I285" s="164" t="s">
        <v>174</v>
      </c>
      <c r="J285" s="435" t="s">
        <v>170</v>
      </c>
      <c r="K285" s="435"/>
      <c r="L285" s="435"/>
      <c r="M285" s="435"/>
      <c r="N285" s="338">
        <f t="shared" ref="N285" si="44">M285*0.81</f>
        <v>0</v>
      </c>
      <c r="O285" s="389">
        <v>52500</v>
      </c>
      <c r="P285" s="328">
        <f t="shared" si="24"/>
        <v>64575</v>
      </c>
      <c r="Q285" s="5"/>
    </row>
    <row r="286" spans="1:17" s="71" customFormat="1" ht="69.95" customHeight="1">
      <c r="A286" s="164">
        <f t="shared" si="35"/>
        <v>285</v>
      </c>
      <c r="B286" s="164" t="s">
        <v>17</v>
      </c>
      <c r="C286" s="172">
        <v>526214</v>
      </c>
      <c r="D286" s="166" t="s">
        <v>786</v>
      </c>
      <c r="E286" s="166" t="s">
        <v>20</v>
      </c>
      <c r="F286" s="174">
        <v>9</v>
      </c>
      <c r="G286" s="166" t="s">
        <v>166</v>
      </c>
      <c r="H286" s="171">
        <v>3410535262144</v>
      </c>
      <c r="I286" s="164" t="s">
        <v>174</v>
      </c>
      <c r="J286" s="435" t="s">
        <v>170</v>
      </c>
      <c r="K286" s="435"/>
      <c r="L286" s="435"/>
      <c r="M286" s="435"/>
      <c r="N286" s="338">
        <f t="shared" si="29"/>
        <v>0</v>
      </c>
      <c r="O286" s="390">
        <v>45000</v>
      </c>
      <c r="P286" s="328">
        <f t="shared" si="24"/>
        <v>55350</v>
      </c>
      <c r="Q286" s="5"/>
    </row>
    <row r="287" spans="1:17" s="71" customFormat="1" ht="69.95" customHeight="1">
      <c r="A287" s="164">
        <f t="shared" si="35"/>
        <v>286</v>
      </c>
      <c r="B287" s="164" t="s">
        <v>17</v>
      </c>
      <c r="C287" s="172">
        <v>526216</v>
      </c>
      <c r="D287" s="166" t="s">
        <v>785</v>
      </c>
      <c r="E287" s="166" t="s">
        <v>20</v>
      </c>
      <c r="F287" s="174">
        <v>12</v>
      </c>
      <c r="G287" s="166" t="s">
        <v>166</v>
      </c>
      <c r="H287" s="171">
        <v>3410535262168</v>
      </c>
      <c r="I287" s="164" t="s">
        <v>174</v>
      </c>
      <c r="J287" s="435" t="s">
        <v>170</v>
      </c>
      <c r="K287" s="435"/>
      <c r="L287" s="435"/>
      <c r="M287" s="435"/>
      <c r="N287" s="338">
        <f t="shared" si="29"/>
        <v>0</v>
      </c>
      <c r="O287" s="390">
        <v>47000</v>
      </c>
      <c r="P287" s="328">
        <f t="shared" si="24"/>
        <v>57810</v>
      </c>
      <c r="Q287" s="5"/>
    </row>
    <row r="288" spans="1:17" s="71" customFormat="1" ht="69.95" customHeight="1">
      <c r="A288" s="164">
        <f t="shared" si="35"/>
        <v>287</v>
      </c>
      <c r="B288" s="164" t="s">
        <v>17</v>
      </c>
      <c r="C288" s="170">
        <v>526218</v>
      </c>
      <c r="D288" s="166" t="s">
        <v>784</v>
      </c>
      <c r="E288" s="166" t="s">
        <v>20</v>
      </c>
      <c r="F288" s="174">
        <v>15</v>
      </c>
      <c r="G288" s="166" t="s">
        <v>166</v>
      </c>
      <c r="H288" s="171">
        <v>3410535262182</v>
      </c>
      <c r="I288" s="164" t="s">
        <v>174</v>
      </c>
      <c r="J288" s="435" t="s">
        <v>170</v>
      </c>
      <c r="K288" s="435"/>
      <c r="L288" s="435"/>
      <c r="M288" s="435"/>
      <c r="N288" s="338">
        <f t="shared" si="29"/>
        <v>0</v>
      </c>
      <c r="O288" s="390">
        <v>53000</v>
      </c>
      <c r="P288" s="328">
        <f t="shared" si="24"/>
        <v>65190</v>
      </c>
      <c r="Q288" s="5"/>
    </row>
    <row r="289" spans="1:17" s="71" customFormat="1" ht="69.95" customHeight="1">
      <c r="A289" s="164">
        <f t="shared" si="35"/>
        <v>288</v>
      </c>
      <c r="B289" s="164" t="s">
        <v>17</v>
      </c>
      <c r="C289" s="170">
        <v>526219</v>
      </c>
      <c r="D289" s="166" t="s">
        <v>783</v>
      </c>
      <c r="E289" s="166" t="s">
        <v>20</v>
      </c>
      <c r="F289" s="174">
        <v>17</v>
      </c>
      <c r="G289" s="166" t="s">
        <v>166</v>
      </c>
      <c r="H289" s="171">
        <v>3410535262199</v>
      </c>
      <c r="I289" s="164" t="s">
        <v>174</v>
      </c>
      <c r="J289" s="435" t="s">
        <v>170</v>
      </c>
      <c r="K289" s="435"/>
      <c r="L289" s="435"/>
      <c r="M289" s="435"/>
      <c r="N289" s="338">
        <f t="shared" si="29"/>
        <v>0</v>
      </c>
      <c r="O289" s="390">
        <v>54000</v>
      </c>
      <c r="P289" s="328">
        <f t="shared" si="24"/>
        <v>66420</v>
      </c>
      <c r="Q289" s="5"/>
    </row>
    <row r="290" spans="1:17" s="71" customFormat="1" ht="69.95" customHeight="1">
      <c r="A290" s="164">
        <f t="shared" si="35"/>
        <v>289</v>
      </c>
      <c r="B290" s="164" t="s">
        <v>17</v>
      </c>
      <c r="C290" s="170">
        <v>526278</v>
      </c>
      <c r="D290" s="166" t="s">
        <v>782</v>
      </c>
      <c r="E290" s="166">
        <v>190</v>
      </c>
      <c r="F290" s="174">
        <v>9</v>
      </c>
      <c r="G290" s="166" t="s">
        <v>166</v>
      </c>
      <c r="H290" s="171">
        <v>3410535262786</v>
      </c>
      <c r="I290" s="164" t="s">
        <v>174</v>
      </c>
      <c r="J290" s="435" t="s">
        <v>170</v>
      </c>
      <c r="K290" s="435"/>
      <c r="L290" s="435"/>
      <c r="M290" s="435"/>
      <c r="N290" s="338">
        <f t="shared" si="29"/>
        <v>0</v>
      </c>
      <c r="O290" s="390">
        <v>58000</v>
      </c>
      <c r="P290" s="328">
        <f t="shared" ref="P290:P305" si="45">O290*$Q$5</f>
        <v>71340</v>
      </c>
      <c r="Q290" s="5"/>
    </row>
    <row r="291" spans="1:17" s="71" customFormat="1" ht="69.95" customHeight="1">
      <c r="A291" s="164">
        <f t="shared" si="35"/>
        <v>290</v>
      </c>
      <c r="B291" s="164" t="s">
        <v>17</v>
      </c>
      <c r="C291" s="170">
        <v>526280</v>
      </c>
      <c r="D291" s="166" t="s">
        <v>781</v>
      </c>
      <c r="E291" s="166">
        <v>190</v>
      </c>
      <c r="F291" s="174">
        <v>12</v>
      </c>
      <c r="G291" s="166" t="s">
        <v>166</v>
      </c>
      <c r="H291" s="171">
        <v>3410535262809</v>
      </c>
      <c r="I291" s="168" t="s">
        <v>174</v>
      </c>
      <c r="J291" s="435" t="s">
        <v>170</v>
      </c>
      <c r="K291" s="435"/>
      <c r="L291" s="435"/>
      <c r="M291" s="435"/>
      <c r="N291" s="338">
        <f t="shared" si="29"/>
        <v>0</v>
      </c>
      <c r="O291" s="390">
        <v>70000</v>
      </c>
      <c r="P291" s="328">
        <f t="shared" si="45"/>
        <v>86100</v>
      </c>
      <c r="Q291" s="5"/>
    </row>
    <row r="292" spans="1:17" s="71" customFormat="1" ht="69.95" customHeight="1">
      <c r="A292" s="164">
        <f t="shared" si="35"/>
        <v>291</v>
      </c>
      <c r="B292" s="164" t="s">
        <v>17</v>
      </c>
      <c r="C292" s="170">
        <v>526282</v>
      </c>
      <c r="D292" s="166" t="s">
        <v>780</v>
      </c>
      <c r="E292" s="166">
        <v>190</v>
      </c>
      <c r="F292" s="174">
        <v>15</v>
      </c>
      <c r="G292" s="166" t="s">
        <v>166</v>
      </c>
      <c r="H292" s="171">
        <v>3410535262823</v>
      </c>
      <c r="I292" s="168" t="s">
        <v>174</v>
      </c>
      <c r="J292" s="435" t="s">
        <v>170</v>
      </c>
      <c r="K292" s="435"/>
      <c r="L292" s="435"/>
      <c r="M292" s="435"/>
      <c r="N292" s="338">
        <f t="shared" si="29"/>
        <v>0</v>
      </c>
      <c r="O292" s="390">
        <v>72000</v>
      </c>
      <c r="P292" s="328">
        <f t="shared" si="45"/>
        <v>88560</v>
      </c>
      <c r="Q292" s="5"/>
    </row>
    <row r="293" spans="1:17" s="71" customFormat="1" ht="69.95" customHeight="1">
      <c r="A293" s="164">
        <f t="shared" si="35"/>
        <v>292</v>
      </c>
      <c r="B293" s="164" t="s">
        <v>17</v>
      </c>
      <c r="C293" s="170">
        <v>526283</v>
      </c>
      <c r="D293" s="166" t="s">
        <v>779</v>
      </c>
      <c r="E293" s="166">
        <v>190</v>
      </c>
      <c r="F293" s="174">
        <v>17</v>
      </c>
      <c r="G293" s="166" t="s">
        <v>166</v>
      </c>
      <c r="H293" s="171">
        <v>3410535262830</v>
      </c>
      <c r="I293" s="168" t="s">
        <v>174</v>
      </c>
      <c r="J293" s="435" t="s">
        <v>170</v>
      </c>
      <c r="K293" s="435"/>
      <c r="L293" s="435"/>
      <c r="M293" s="435"/>
      <c r="N293" s="338">
        <f t="shared" si="29"/>
        <v>0</v>
      </c>
      <c r="O293" s="390">
        <v>75000</v>
      </c>
      <c r="P293" s="328">
        <f t="shared" si="45"/>
        <v>92250</v>
      </c>
      <c r="Q293" s="5"/>
    </row>
    <row r="294" spans="1:17" s="5" customFormat="1" ht="69.95" customHeight="1">
      <c r="A294" s="164">
        <f t="shared" si="35"/>
        <v>293</v>
      </c>
      <c r="B294" s="164" t="s">
        <v>17</v>
      </c>
      <c r="C294" s="170">
        <v>526204</v>
      </c>
      <c r="D294" s="166" t="s">
        <v>778</v>
      </c>
      <c r="E294" s="166" t="s">
        <v>20</v>
      </c>
      <c r="F294" s="174">
        <v>9</v>
      </c>
      <c r="G294" s="166" t="s">
        <v>166</v>
      </c>
      <c r="H294" s="171">
        <v>3410535262045</v>
      </c>
      <c r="I294" s="168" t="s">
        <v>174</v>
      </c>
      <c r="J294" s="435" t="s">
        <v>170</v>
      </c>
      <c r="K294" s="435"/>
      <c r="L294" s="435"/>
      <c r="M294" s="435"/>
      <c r="N294" s="338">
        <f t="shared" si="29"/>
        <v>0</v>
      </c>
      <c r="O294" s="390">
        <v>51000</v>
      </c>
      <c r="P294" s="328">
        <f t="shared" si="45"/>
        <v>62730</v>
      </c>
    </row>
    <row r="295" spans="1:17" s="5" customFormat="1" ht="69.95" customHeight="1">
      <c r="A295" s="164">
        <f t="shared" si="35"/>
        <v>294</v>
      </c>
      <c r="B295" s="164" t="s">
        <v>17</v>
      </c>
      <c r="C295" s="170">
        <v>526206</v>
      </c>
      <c r="D295" s="166" t="s">
        <v>777</v>
      </c>
      <c r="E295" s="166" t="s">
        <v>20</v>
      </c>
      <c r="F295" s="174">
        <v>12</v>
      </c>
      <c r="G295" s="166" t="s">
        <v>166</v>
      </c>
      <c r="H295" s="171">
        <v>3410535262069</v>
      </c>
      <c r="I295" s="168" t="s">
        <v>174</v>
      </c>
      <c r="J295" s="435" t="s">
        <v>170</v>
      </c>
      <c r="K295" s="435"/>
      <c r="L295" s="435"/>
      <c r="M295" s="435"/>
      <c r="N295" s="338">
        <f t="shared" si="29"/>
        <v>0</v>
      </c>
      <c r="O295" s="390">
        <v>63000</v>
      </c>
      <c r="P295" s="328">
        <f t="shared" si="45"/>
        <v>77490</v>
      </c>
    </row>
    <row r="296" spans="1:17" s="5" customFormat="1" ht="69.95" customHeight="1">
      <c r="A296" s="164">
        <f t="shared" si="35"/>
        <v>295</v>
      </c>
      <c r="B296" s="164" t="s">
        <v>17</v>
      </c>
      <c r="C296" s="170">
        <v>526208</v>
      </c>
      <c r="D296" s="166" t="s">
        <v>776</v>
      </c>
      <c r="E296" s="166" t="s">
        <v>20</v>
      </c>
      <c r="F296" s="174">
        <v>15</v>
      </c>
      <c r="G296" s="166" t="s">
        <v>166</v>
      </c>
      <c r="H296" s="171">
        <v>3410535262083</v>
      </c>
      <c r="I296" s="168" t="s">
        <v>174</v>
      </c>
      <c r="J296" s="435" t="s">
        <v>170</v>
      </c>
      <c r="K296" s="435"/>
      <c r="L296" s="435"/>
      <c r="M296" s="435"/>
      <c r="N296" s="338">
        <f t="shared" si="29"/>
        <v>0</v>
      </c>
      <c r="O296" s="390">
        <v>66000</v>
      </c>
      <c r="P296" s="328">
        <f t="shared" si="45"/>
        <v>81180</v>
      </c>
    </row>
    <row r="297" spans="1:17" s="5" customFormat="1" ht="69.95" customHeight="1">
      <c r="A297" s="164">
        <f t="shared" si="35"/>
        <v>296</v>
      </c>
      <c r="B297" s="164" t="s">
        <v>17</v>
      </c>
      <c r="C297" s="170">
        <v>526209</v>
      </c>
      <c r="D297" s="166" t="s">
        <v>775</v>
      </c>
      <c r="E297" s="166" t="s">
        <v>20</v>
      </c>
      <c r="F297" s="174">
        <v>17</v>
      </c>
      <c r="G297" s="166" t="s">
        <v>166</v>
      </c>
      <c r="H297" s="171">
        <v>3410535262090</v>
      </c>
      <c r="I297" s="168" t="s">
        <v>174</v>
      </c>
      <c r="J297" s="435" t="s">
        <v>170</v>
      </c>
      <c r="K297" s="435"/>
      <c r="L297" s="435"/>
      <c r="M297" s="435"/>
      <c r="N297" s="338">
        <f t="shared" si="29"/>
        <v>0</v>
      </c>
      <c r="O297" s="390">
        <v>68000</v>
      </c>
      <c r="P297" s="328">
        <f t="shared" si="45"/>
        <v>83640</v>
      </c>
    </row>
    <row r="298" spans="1:17" s="5" customFormat="1" ht="69.95" customHeight="1">
      <c r="A298" s="164">
        <f t="shared" si="35"/>
        <v>297</v>
      </c>
      <c r="B298" s="164" t="s">
        <v>17</v>
      </c>
      <c r="C298" s="170">
        <v>526945</v>
      </c>
      <c r="D298" s="166" t="s">
        <v>774</v>
      </c>
      <c r="E298" s="166" t="s">
        <v>20</v>
      </c>
      <c r="F298" s="174">
        <v>5</v>
      </c>
      <c r="G298" s="166" t="s">
        <v>166</v>
      </c>
      <c r="H298" s="171">
        <v>3410535269457</v>
      </c>
      <c r="I298" s="168" t="s">
        <v>179</v>
      </c>
      <c r="J298" s="435" t="s">
        <v>170</v>
      </c>
      <c r="K298" s="435"/>
      <c r="L298" s="435"/>
      <c r="M298" s="435"/>
      <c r="N298" s="338">
        <f t="shared" si="29"/>
        <v>0</v>
      </c>
      <c r="O298" s="390">
        <v>26500</v>
      </c>
      <c r="P298" s="328">
        <f t="shared" si="45"/>
        <v>32595</v>
      </c>
    </row>
    <row r="299" spans="1:17" s="5" customFormat="1" ht="69.95" customHeight="1">
      <c r="A299" s="164">
        <f t="shared" si="35"/>
        <v>298</v>
      </c>
      <c r="B299" s="164" t="s">
        <v>17</v>
      </c>
      <c r="C299" s="170">
        <v>526946</v>
      </c>
      <c r="D299" s="166" t="s">
        <v>773</v>
      </c>
      <c r="E299" s="166" t="s">
        <v>20</v>
      </c>
      <c r="F299" s="174">
        <v>6</v>
      </c>
      <c r="G299" s="166" t="s">
        <v>166</v>
      </c>
      <c r="H299" s="171">
        <v>3410535269464</v>
      </c>
      <c r="I299" s="168" t="s">
        <v>179</v>
      </c>
      <c r="J299" s="435" t="s">
        <v>170</v>
      </c>
      <c r="K299" s="435"/>
      <c r="L299" s="435"/>
      <c r="M299" s="435"/>
      <c r="N299" s="338">
        <f t="shared" si="29"/>
        <v>0</v>
      </c>
      <c r="O299" s="390">
        <v>27500</v>
      </c>
      <c r="P299" s="328">
        <f t="shared" si="45"/>
        <v>33825</v>
      </c>
    </row>
    <row r="300" spans="1:17" s="5" customFormat="1" ht="69.95" customHeight="1">
      <c r="A300" s="164">
        <f t="shared" si="35"/>
        <v>299</v>
      </c>
      <c r="B300" s="164" t="s">
        <v>17</v>
      </c>
      <c r="C300" s="170">
        <v>526947</v>
      </c>
      <c r="D300" s="166" t="s">
        <v>772</v>
      </c>
      <c r="E300" s="166" t="s">
        <v>20</v>
      </c>
      <c r="F300" s="174">
        <v>8</v>
      </c>
      <c r="G300" s="166" t="s">
        <v>166</v>
      </c>
      <c r="H300" s="171">
        <v>3410535269471</v>
      </c>
      <c r="I300" s="168" t="s">
        <v>179</v>
      </c>
      <c r="J300" s="435" t="s">
        <v>170</v>
      </c>
      <c r="K300" s="435"/>
      <c r="L300" s="435"/>
      <c r="M300" s="435"/>
      <c r="N300" s="338">
        <f t="shared" si="29"/>
        <v>0</v>
      </c>
      <c r="O300" s="390">
        <v>30000</v>
      </c>
      <c r="P300" s="328">
        <f t="shared" si="45"/>
        <v>36900</v>
      </c>
    </row>
    <row r="301" spans="1:17" s="5" customFormat="1" ht="69.95" customHeight="1">
      <c r="A301" s="164">
        <f t="shared" si="35"/>
        <v>300</v>
      </c>
      <c r="B301" s="164" t="s">
        <v>17</v>
      </c>
      <c r="C301" s="170">
        <v>526948</v>
      </c>
      <c r="D301" s="166" t="s">
        <v>771</v>
      </c>
      <c r="E301" s="166" t="s">
        <v>20</v>
      </c>
      <c r="F301" s="174">
        <v>11</v>
      </c>
      <c r="G301" s="166" t="s">
        <v>166</v>
      </c>
      <c r="H301" s="171">
        <v>3410535269488</v>
      </c>
      <c r="I301" s="168" t="s">
        <v>179</v>
      </c>
      <c r="J301" s="435" t="s">
        <v>170</v>
      </c>
      <c r="K301" s="435"/>
      <c r="L301" s="435"/>
      <c r="M301" s="435"/>
      <c r="N301" s="338">
        <f t="shared" si="29"/>
        <v>0</v>
      </c>
      <c r="O301" s="390">
        <v>31500</v>
      </c>
      <c r="P301" s="328">
        <f t="shared" si="45"/>
        <v>38745</v>
      </c>
    </row>
    <row r="302" spans="1:17" s="5" customFormat="1" ht="69.95" customHeight="1">
      <c r="A302" s="164">
        <f t="shared" si="35"/>
        <v>301</v>
      </c>
      <c r="B302" s="164" t="s">
        <v>17</v>
      </c>
      <c r="C302" s="170">
        <v>526941</v>
      </c>
      <c r="D302" s="166" t="s">
        <v>770</v>
      </c>
      <c r="E302" s="166">
        <v>190</v>
      </c>
      <c r="F302" s="174">
        <v>5</v>
      </c>
      <c r="G302" s="166" t="s">
        <v>166</v>
      </c>
      <c r="H302" s="171">
        <v>3410535269419</v>
      </c>
      <c r="I302" s="168" t="s">
        <v>179</v>
      </c>
      <c r="J302" s="435" t="s">
        <v>170</v>
      </c>
      <c r="K302" s="435"/>
      <c r="L302" s="435"/>
      <c r="M302" s="435"/>
      <c r="N302" s="338">
        <f t="shared" si="29"/>
        <v>0</v>
      </c>
      <c r="O302" s="390">
        <v>33500</v>
      </c>
      <c r="P302" s="328">
        <f t="shared" si="45"/>
        <v>41205</v>
      </c>
    </row>
    <row r="303" spans="1:17" s="5" customFormat="1" ht="69.95" customHeight="1">
      <c r="A303" s="164">
        <f t="shared" si="35"/>
        <v>302</v>
      </c>
      <c r="B303" s="164" t="s">
        <v>17</v>
      </c>
      <c r="C303" s="170">
        <v>526942</v>
      </c>
      <c r="D303" s="166" t="s">
        <v>769</v>
      </c>
      <c r="E303" s="166">
        <v>190</v>
      </c>
      <c r="F303" s="174">
        <v>6</v>
      </c>
      <c r="G303" s="166" t="s">
        <v>166</v>
      </c>
      <c r="H303" s="171">
        <v>3410535269426</v>
      </c>
      <c r="I303" s="168" t="s">
        <v>179</v>
      </c>
      <c r="J303" s="435" t="s">
        <v>170</v>
      </c>
      <c r="K303" s="435"/>
      <c r="L303" s="435"/>
      <c r="M303" s="435"/>
      <c r="N303" s="338">
        <f t="shared" si="29"/>
        <v>0</v>
      </c>
      <c r="O303" s="390">
        <v>33500</v>
      </c>
      <c r="P303" s="328">
        <f t="shared" si="45"/>
        <v>41205</v>
      </c>
    </row>
    <row r="304" spans="1:17" s="5" customFormat="1" ht="69.95" customHeight="1">
      <c r="A304" s="164">
        <f t="shared" si="35"/>
        <v>303</v>
      </c>
      <c r="B304" s="164" t="s">
        <v>17</v>
      </c>
      <c r="C304" s="170">
        <v>526943</v>
      </c>
      <c r="D304" s="166" t="s">
        <v>768</v>
      </c>
      <c r="E304" s="166">
        <v>190</v>
      </c>
      <c r="F304" s="174">
        <v>8</v>
      </c>
      <c r="G304" s="166" t="s">
        <v>166</v>
      </c>
      <c r="H304" s="171">
        <v>3410535269433</v>
      </c>
      <c r="I304" s="168" t="s">
        <v>179</v>
      </c>
      <c r="J304" s="435" t="s">
        <v>170</v>
      </c>
      <c r="K304" s="435"/>
      <c r="L304" s="435"/>
      <c r="M304" s="435"/>
      <c r="N304" s="338">
        <f t="shared" si="29"/>
        <v>0</v>
      </c>
      <c r="O304" s="390">
        <v>35500</v>
      </c>
      <c r="P304" s="328">
        <f t="shared" si="45"/>
        <v>43665</v>
      </c>
    </row>
    <row r="305" spans="1:16" s="5" customFormat="1" ht="69.95" customHeight="1">
      <c r="A305" s="164">
        <f t="shared" si="35"/>
        <v>304</v>
      </c>
      <c r="B305" s="164" t="s">
        <v>17</v>
      </c>
      <c r="C305" s="170">
        <v>526944</v>
      </c>
      <c r="D305" s="166" t="s">
        <v>767</v>
      </c>
      <c r="E305" s="166">
        <v>190</v>
      </c>
      <c r="F305" s="174">
        <v>11</v>
      </c>
      <c r="G305" s="166" t="s">
        <v>166</v>
      </c>
      <c r="H305" s="171">
        <v>3410535269440</v>
      </c>
      <c r="I305" s="168" t="s">
        <v>179</v>
      </c>
      <c r="J305" s="435" t="s">
        <v>170</v>
      </c>
      <c r="K305" s="435"/>
      <c r="L305" s="435"/>
      <c r="M305" s="435"/>
      <c r="N305" s="338">
        <f t="shared" si="29"/>
        <v>0</v>
      </c>
      <c r="O305" s="390">
        <v>36500</v>
      </c>
      <c r="P305" s="328">
        <f t="shared" si="45"/>
        <v>44895</v>
      </c>
    </row>
    <row r="306" spans="1:16" s="5" customFormat="1" ht="69.95" customHeight="1">
      <c r="A306" s="164">
        <f t="shared" si="35"/>
        <v>305</v>
      </c>
      <c r="B306" s="164" t="s">
        <v>17</v>
      </c>
      <c r="C306" s="170">
        <v>526117</v>
      </c>
      <c r="D306" s="183" t="s">
        <v>332</v>
      </c>
      <c r="E306" s="166" t="s">
        <v>20</v>
      </c>
      <c r="F306" s="174">
        <v>4</v>
      </c>
      <c r="G306" s="166" t="s">
        <v>166</v>
      </c>
      <c r="H306" s="171">
        <v>3410535261178</v>
      </c>
      <c r="I306" s="176">
        <v>84186100</v>
      </c>
      <c r="J306" s="435" t="s">
        <v>170</v>
      </c>
      <c r="K306" s="435"/>
      <c r="L306" s="435"/>
      <c r="M306" s="435"/>
      <c r="N306" s="338">
        <f t="shared" si="29"/>
        <v>0</v>
      </c>
      <c r="O306" s="440" t="s">
        <v>104</v>
      </c>
      <c r="P306" s="440"/>
    </row>
    <row r="307" spans="1:16" s="5" customFormat="1" ht="69.95" customHeight="1">
      <c r="A307" s="164">
        <f t="shared" si="35"/>
        <v>306</v>
      </c>
      <c r="B307" s="164" t="s">
        <v>17</v>
      </c>
      <c r="C307" s="170">
        <v>526118</v>
      </c>
      <c r="D307" s="183" t="s">
        <v>333</v>
      </c>
      <c r="E307" s="166" t="s">
        <v>20</v>
      </c>
      <c r="F307" s="174">
        <v>6</v>
      </c>
      <c r="G307" s="166" t="s">
        <v>166</v>
      </c>
      <c r="H307" s="171">
        <v>3410535261185</v>
      </c>
      <c r="I307" s="176">
        <v>84186100</v>
      </c>
      <c r="J307" s="435" t="s">
        <v>170</v>
      </c>
      <c r="K307" s="435"/>
      <c r="L307" s="435"/>
      <c r="M307" s="435"/>
      <c r="N307" s="338">
        <f t="shared" si="29"/>
        <v>0</v>
      </c>
      <c r="O307" s="440" t="s">
        <v>104</v>
      </c>
      <c r="P307" s="440"/>
    </row>
    <row r="308" spans="1:16" s="5" customFormat="1" ht="69.95" customHeight="1">
      <c r="A308" s="164">
        <f t="shared" si="35"/>
        <v>307</v>
      </c>
      <c r="B308" s="164" t="s">
        <v>17</v>
      </c>
      <c r="C308" s="170">
        <v>526119</v>
      </c>
      <c r="D308" s="183" t="s">
        <v>334</v>
      </c>
      <c r="E308" s="166" t="s">
        <v>20</v>
      </c>
      <c r="F308" s="174">
        <v>8</v>
      </c>
      <c r="G308" s="166" t="s">
        <v>166</v>
      </c>
      <c r="H308" s="171">
        <v>3410535261192</v>
      </c>
      <c r="I308" s="176">
        <v>84186100</v>
      </c>
      <c r="J308" s="435" t="s">
        <v>170</v>
      </c>
      <c r="K308" s="435"/>
      <c r="L308" s="435"/>
      <c r="M308" s="435"/>
      <c r="N308" s="338">
        <f t="shared" si="29"/>
        <v>0</v>
      </c>
      <c r="O308" s="440" t="s">
        <v>104</v>
      </c>
      <c r="P308" s="440"/>
    </row>
    <row r="309" spans="1:16" s="5" customFormat="1" ht="69.95" customHeight="1">
      <c r="A309" s="164">
        <f t="shared" si="35"/>
        <v>308</v>
      </c>
      <c r="B309" s="164" t="s">
        <v>17</v>
      </c>
      <c r="C309" s="170">
        <v>526120</v>
      </c>
      <c r="D309" s="183" t="s">
        <v>335</v>
      </c>
      <c r="E309" s="166" t="s">
        <v>20</v>
      </c>
      <c r="F309" s="174">
        <v>10</v>
      </c>
      <c r="G309" s="166" t="s">
        <v>166</v>
      </c>
      <c r="H309" s="171">
        <v>3410535261208</v>
      </c>
      <c r="I309" s="176">
        <v>84186100</v>
      </c>
      <c r="J309" s="435" t="s">
        <v>170</v>
      </c>
      <c r="K309" s="435"/>
      <c r="L309" s="435"/>
      <c r="M309" s="435"/>
      <c r="N309" s="338">
        <f t="shared" si="29"/>
        <v>0</v>
      </c>
      <c r="O309" s="440" t="s">
        <v>104</v>
      </c>
      <c r="P309" s="440"/>
    </row>
    <row r="310" spans="1:16" s="5" customFormat="1" ht="69.95" customHeight="1">
      <c r="A310" s="164">
        <f t="shared" si="35"/>
        <v>309</v>
      </c>
      <c r="B310" s="164" t="s">
        <v>17</v>
      </c>
      <c r="C310" s="170">
        <v>526122</v>
      </c>
      <c r="D310" s="183" t="s">
        <v>336</v>
      </c>
      <c r="E310" s="166">
        <v>190</v>
      </c>
      <c r="F310" s="174">
        <v>4</v>
      </c>
      <c r="G310" s="166" t="s">
        <v>166</v>
      </c>
      <c r="H310" s="171">
        <v>3410535261222</v>
      </c>
      <c r="I310" s="176">
        <v>84186100</v>
      </c>
      <c r="J310" s="435" t="s">
        <v>170</v>
      </c>
      <c r="K310" s="435"/>
      <c r="L310" s="435"/>
      <c r="M310" s="435"/>
      <c r="N310" s="338">
        <f t="shared" si="29"/>
        <v>0</v>
      </c>
      <c r="O310" s="440" t="s">
        <v>104</v>
      </c>
      <c r="P310" s="440"/>
    </row>
    <row r="311" spans="1:16" s="5" customFormat="1" ht="69.95" customHeight="1">
      <c r="A311" s="164">
        <f t="shared" si="35"/>
        <v>310</v>
      </c>
      <c r="B311" s="164" t="s">
        <v>17</v>
      </c>
      <c r="C311" s="170">
        <v>526123</v>
      </c>
      <c r="D311" s="183" t="s">
        <v>337</v>
      </c>
      <c r="E311" s="166">
        <v>190</v>
      </c>
      <c r="F311" s="174">
        <v>6</v>
      </c>
      <c r="G311" s="166" t="s">
        <v>166</v>
      </c>
      <c r="H311" s="171">
        <v>3410535261239</v>
      </c>
      <c r="I311" s="168" t="s">
        <v>167</v>
      </c>
      <c r="J311" s="435" t="s">
        <v>170</v>
      </c>
      <c r="K311" s="435"/>
      <c r="L311" s="435"/>
      <c r="M311" s="435"/>
      <c r="N311" s="338">
        <f t="shared" si="29"/>
        <v>0</v>
      </c>
      <c r="O311" s="440" t="s">
        <v>104</v>
      </c>
      <c r="P311" s="440"/>
    </row>
    <row r="312" spans="1:16" s="5" customFormat="1" ht="69.95" customHeight="1">
      <c r="A312" s="164">
        <f t="shared" si="35"/>
        <v>311</v>
      </c>
      <c r="B312" s="164" t="s">
        <v>17</v>
      </c>
      <c r="C312" s="170">
        <v>526124</v>
      </c>
      <c r="D312" s="183" t="s">
        <v>338</v>
      </c>
      <c r="E312" s="166">
        <v>190</v>
      </c>
      <c r="F312" s="174">
        <v>8</v>
      </c>
      <c r="G312" s="166" t="s">
        <v>166</v>
      </c>
      <c r="H312" s="171">
        <v>3410535261246</v>
      </c>
      <c r="I312" s="168" t="s">
        <v>167</v>
      </c>
      <c r="J312" s="435" t="s">
        <v>170</v>
      </c>
      <c r="K312" s="435"/>
      <c r="L312" s="435"/>
      <c r="M312" s="435"/>
      <c r="N312" s="338">
        <f t="shared" si="29"/>
        <v>0</v>
      </c>
      <c r="O312" s="440" t="s">
        <v>104</v>
      </c>
      <c r="P312" s="440"/>
    </row>
    <row r="313" spans="1:16" s="5" customFormat="1" ht="69.95" customHeight="1">
      <c r="A313" s="164">
        <f t="shared" si="35"/>
        <v>312</v>
      </c>
      <c r="B313" s="164" t="s">
        <v>17</v>
      </c>
      <c r="C313" s="170">
        <v>526125</v>
      </c>
      <c r="D313" s="183" t="s">
        <v>339</v>
      </c>
      <c r="E313" s="166">
        <v>190</v>
      </c>
      <c r="F313" s="174">
        <v>10</v>
      </c>
      <c r="G313" s="166" t="s">
        <v>166</v>
      </c>
      <c r="H313" s="171">
        <v>3410535261253</v>
      </c>
      <c r="I313" s="168" t="s">
        <v>167</v>
      </c>
      <c r="J313" s="435" t="s">
        <v>170</v>
      </c>
      <c r="K313" s="435"/>
      <c r="L313" s="435"/>
      <c r="M313" s="435"/>
      <c r="N313" s="338">
        <f t="shared" si="29"/>
        <v>0</v>
      </c>
      <c r="O313" s="440" t="s">
        <v>104</v>
      </c>
      <c r="P313" s="440"/>
    </row>
    <row r="314" spans="1:16" s="5" customFormat="1" ht="69.95" customHeight="1">
      <c r="A314" s="164">
        <f t="shared" si="35"/>
        <v>313</v>
      </c>
      <c r="B314" s="164" t="s">
        <v>17</v>
      </c>
      <c r="C314" s="172">
        <v>527363</v>
      </c>
      <c r="D314" s="298" t="s">
        <v>766</v>
      </c>
      <c r="E314" s="166">
        <v>150</v>
      </c>
      <c r="F314" s="174">
        <v>3</v>
      </c>
      <c r="G314" s="166" t="s">
        <v>166</v>
      </c>
      <c r="H314" s="171">
        <v>3410535273638</v>
      </c>
      <c r="I314" s="168" t="s">
        <v>167</v>
      </c>
      <c r="J314" s="435" t="s">
        <v>170</v>
      </c>
      <c r="K314" s="435"/>
      <c r="L314" s="435"/>
      <c r="M314" s="435"/>
      <c r="N314" s="338">
        <f t="shared" si="29"/>
        <v>0</v>
      </c>
      <c r="O314" s="390">
        <v>25000</v>
      </c>
      <c r="P314" s="328">
        <f t="shared" ref="P314:P340" si="46">O314*$Q$5</f>
        <v>30750</v>
      </c>
    </row>
    <row r="315" spans="1:16" s="5" customFormat="1" ht="69.95" customHeight="1">
      <c r="A315" s="164">
        <f t="shared" si="35"/>
        <v>314</v>
      </c>
      <c r="B315" s="164" t="s">
        <v>17</v>
      </c>
      <c r="C315" s="172">
        <v>527364</v>
      </c>
      <c r="D315" s="298" t="s">
        <v>809</v>
      </c>
      <c r="E315" s="166">
        <v>150</v>
      </c>
      <c r="F315" s="174">
        <v>4</v>
      </c>
      <c r="G315" s="166" t="s">
        <v>166</v>
      </c>
      <c r="H315" s="171">
        <v>3410535273645</v>
      </c>
      <c r="I315" s="168" t="s">
        <v>167</v>
      </c>
      <c r="J315" s="435" t="s">
        <v>170</v>
      </c>
      <c r="K315" s="435"/>
      <c r="L315" s="435"/>
      <c r="M315" s="435"/>
      <c r="N315" s="338">
        <f t="shared" si="29"/>
        <v>0</v>
      </c>
      <c r="O315" s="390">
        <v>25500</v>
      </c>
      <c r="P315" s="328">
        <f t="shared" si="46"/>
        <v>31365</v>
      </c>
    </row>
    <row r="316" spans="1:16" s="5" customFormat="1" ht="69.95" customHeight="1">
      <c r="A316" s="164">
        <f t="shared" si="35"/>
        <v>315</v>
      </c>
      <c r="B316" s="164" t="s">
        <v>17</v>
      </c>
      <c r="C316" s="172">
        <v>527365</v>
      </c>
      <c r="D316" s="298" t="s">
        <v>763</v>
      </c>
      <c r="E316" s="166">
        <v>150</v>
      </c>
      <c r="F316" s="174">
        <v>6</v>
      </c>
      <c r="G316" s="166" t="s">
        <v>166</v>
      </c>
      <c r="H316" s="171">
        <v>3410535273652</v>
      </c>
      <c r="I316" s="168" t="s">
        <v>167</v>
      </c>
      <c r="J316" s="435" t="s">
        <v>170</v>
      </c>
      <c r="K316" s="435"/>
      <c r="L316" s="435"/>
      <c r="M316" s="435"/>
      <c r="N316" s="338">
        <f t="shared" si="29"/>
        <v>0</v>
      </c>
      <c r="O316" s="390">
        <v>26000</v>
      </c>
      <c r="P316" s="328">
        <f t="shared" si="46"/>
        <v>31980</v>
      </c>
    </row>
    <row r="317" spans="1:16" s="5" customFormat="1" ht="69.95" customHeight="1">
      <c r="A317" s="164">
        <f t="shared" ref="A317" si="47">A316+1</f>
        <v>316</v>
      </c>
      <c r="B317" s="164" t="s">
        <v>17</v>
      </c>
      <c r="C317" s="170" t="s">
        <v>180</v>
      </c>
      <c r="D317" s="166" t="s">
        <v>764</v>
      </c>
      <c r="E317" s="166" t="s">
        <v>20</v>
      </c>
      <c r="F317" s="177">
        <v>0.5</v>
      </c>
      <c r="G317" s="166" t="s">
        <v>166</v>
      </c>
      <c r="H317" s="171">
        <v>3410530804806</v>
      </c>
      <c r="I317" s="178">
        <v>85162910</v>
      </c>
      <c r="J317" s="169">
        <v>678</v>
      </c>
      <c r="K317" s="166">
        <v>635</v>
      </c>
      <c r="L317" s="168">
        <v>178</v>
      </c>
      <c r="M317" s="166">
        <v>13.5</v>
      </c>
      <c r="N317" s="338">
        <f>M317*$N$2</f>
        <v>6.6150000000000002</v>
      </c>
      <c r="O317" s="389">
        <v>3478</v>
      </c>
      <c r="P317" s="328">
        <f t="shared" si="46"/>
        <v>4277.9399999999996</v>
      </c>
    </row>
    <row r="318" spans="1:16" s="5" customFormat="1" ht="69.95" customHeight="1">
      <c r="A318" s="164">
        <f t="shared" ref="A318:A375" si="48">A317+1</f>
        <v>317</v>
      </c>
      <c r="B318" s="164" t="s">
        <v>17</v>
      </c>
      <c r="C318" s="170" t="s">
        <v>181</v>
      </c>
      <c r="D318" s="166" t="s">
        <v>765</v>
      </c>
      <c r="E318" s="166" t="s">
        <v>20</v>
      </c>
      <c r="F318" s="174">
        <v>1</v>
      </c>
      <c r="G318" s="166" t="s">
        <v>166</v>
      </c>
      <c r="H318" s="171">
        <v>3410530804844</v>
      </c>
      <c r="I318" s="178">
        <v>85162910</v>
      </c>
      <c r="J318" s="169">
        <v>678</v>
      </c>
      <c r="K318" s="166">
        <v>920</v>
      </c>
      <c r="L318" s="168">
        <v>178</v>
      </c>
      <c r="M318" s="166">
        <v>18.5</v>
      </c>
      <c r="N318" s="338">
        <f t="shared" ref="N318:N379" si="49">M318*$N$2</f>
        <v>9.0649999999999995</v>
      </c>
      <c r="O318" s="389">
        <v>3920</v>
      </c>
      <c r="P318" s="328">
        <f t="shared" si="46"/>
        <v>4821.6000000000004</v>
      </c>
    </row>
    <row r="319" spans="1:16" s="5" customFormat="1" ht="69.95" customHeight="1">
      <c r="A319" s="164">
        <f t="shared" si="48"/>
        <v>318</v>
      </c>
      <c r="B319" s="164" t="s">
        <v>17</v>
      </c>
      <c r="C319" s="172" t="s">
        <v>477</v>
      </c>
      <c r="D319" s="166" t="s">
        <v>762</v>
      </c>
      <c r="E319" s="166" t="s">
        <v>20</v>
      </c>
      <c r="F319" s="166" t="s">
        <v>20</v>
      </c>
      <c r="G319" s="166" t="s">
        <v>166</v>
      </c>
      <c r="H319" s="171">
        <v>3410530756105</v>
      </c>
      <c r="I319" s="164">
        <v>84189990</v>
      </c>
      <c r="J319" s="169">
        <v>410</v>
      </c>
      <c r="K319" s="166">
        <v>430</v>
      </c>
      <c r="L319" s="166">
        <v>600</v>
      </c>
      <c r="M319" s="166">
        <v>5</v>
      </c>
      <c r="N319" s="338">
        <f t="shared" si="49"/>
        <v>2.4500000000000002</v>
      </c>
      <c r="O319" s="390">
        <v>850</v>
      </c>
      <c r="P319" s="328">
        <f t="shared" si="46"/>
        <v>1045.5</v>
      </c>
    </row>
    <row r="320" spans="1:16" s="5" customFormat="1" ht="69.95" customHeight="1">
      <c r="A320" s="164">
        <f t="shared" si="48"/>
        <v>319</v>
      </c>
      <c r="B320" s="164" t="s">
        <v>17</v>
      </c>
      <c r="C320" s="170" t="s">
        <v>330</v>
      </c>
      <c r="D320" s="183" t="s">
        <v>533</v>
      </c>
      <c r="E320" s="166" t="s">
        <v>20</v>
      </c>
      <c r="F320" s="166" t="s">
        <v>20</v>
      </c>
      <c r="G320" s="166" t="s">
        <v>166</v>
      </c>
      <c r="H320" s="171">
        <v>3410530242707</v>
      </c>
      <c r="I320" s="164">
        <v>84189990</v>
      </c>
      <c r="J320" s="191">
        <v>410</v>
      </c>
      <c r="K320" s="183">
        <v>430</v>
      </c>
      <c r="L320" s="192">
        <v>600</v>
      </c>
      <c r="M320" s="183">
        <v>12</v>
      </c>
      <c r="N320" s="338">
        <f t="shared" si="49"/>
        <v>5.88</v>
      </c>
      <c r="O320" s="390">
        <v>4125</v>
      </c>
      <c r="P320" s="328">
        <f t="shared" si="46"/>
        <v>5073.75</v>
      </c>
    </row>
    <row r="321" spans="1:16" s="5" customFormat="1" ht="69.95" customHeight="1">
      <c r="A321" s="164">
        <f t="shared" si="48"/>
        <v>320</v>
      </c>
      <c r="B321" s="164" t="s">
        <v>17</v>
      </c>
      <c r="C321" s="170" t="s">
        <v>331</v>
      </c>
      <c r="D321" s="183" t="s">
        <v>534</v>
      </c>
      <c r="E321" s="166" t="s">
        <v>20</v>
      </c>
      <c r="F321" s="166" t="s">
        <v>20</v>
      </c>
      <c r="G321" s="166" t="s">
        <v>166</v>
      </c>
      <c r="H321" s="171">
        <v>3410530750585</v>
      </c>
      <c r="I321" s="164">
        <v>84189990</v>
      </c>
      <c r="J321" s="191">
        <v>410</v>
      </c>
      <c r="K321" s="183">
        <v>430</v>
      </c>
      <c r="L321" s="192">
        <v>600</v>
      </c>
      <c r="M321" s="183">
        <v>1</v>
      </c>
      <c r="N321" s="338">
        <f t="shared" si="49"/>
        <v>0.49</v>
      </c>
      <c r="O321" s="390">
        <v>800</v>
      </c>
      <c r="P321" s="328">
        <f t="shared" si="46"/>
        <v>984</v>
      </c>
    </row>
    <row r="322" spans="1:16" s="5" customFormat="1" ht="69.95" customHeight="1">
      <c r="A322" s="164">
        <f t="shared" si="48"/>
        <v>321</v>
      </c>
      <c r="B322" s="164" t="s">
        <v>17</v>
      </c>
      <c r="C322" s="170" t="s">
        <v>182</v>
      </c>
      <c r="D322" s="179" t="s">
        <v>535</v>
      </c>
      <c r="E322" s="179" t="s">
        <v>20</v>
      </c>
      <c r="F322" s="179" t="s">
        <v>20</v>
      </c>
      <c r="G322" s="166" t="s">
        <v>166</v>
      </c>
      <c r="H322" s="180">
        <v>3410531021981</v>
      </c>
      <c r="I322" s="164">
        <v>84189990</v>
      </c>
      <c r="J322" s="169">
        <v>140</v>
      </c>
      <c r="K322" s="166">
        <v>223</v>
      </c>
      <c r="L322" s="168">
        <v>80</v>
      </c>
      <c r="M322" s="166">
        <v>1</v>
      </c>
      <c r="N322" s="338">
        <f t="shared" si="49"/>
        <v>0.49</v>
      </c>
      <c r="O322" s="389">
        <v>2050</v>
      </c>
      <c r="P322" s="328">
        <f t="shared" si="46"/>
        <v>2521.5</v>
      </c>
    </row>
    <row r="323" spans="1:16" s="5" customFormat="1" ht="69.95" customHeight="1">
      <c r="A323" s="164">
        <f t="shared" si="48"/>
        <v>322</v>
      </c>
      <c r="B323" s="164" t="s">
        <v>17</v>
      </c>
      <c r="C323" s="170" t="s">
        <v>183</v>
      </c>
      <c r="D323" s="179" t="s">
        <v>536</v>
      </c>
      <c r="E323" s="179" t="s">
        <v>20</v>
      </c>
      <c r="F323" s="179" t="s">
        <v>20</v>
      </c>
      <c r="G323" s="166" t="s">
        <v>166</v>
      </c>
      <c r="H323" s="180">
        <v>3410539091979</v>
      </c>
      <c r="I323" s="164">
        <v>84189990</v>
      </c>
      <c r="J323" s="169">
        <v>25</v>
      </c>
      <c r="K323" s="166">
        <v>100</v>
      </c>
      <c r="L323" s="168">
        <v>100</v>
      </c>
      <c r="M323" s="166">
        <v>0.5</v>
      </c>
      <c r="N323" s="338">
        <f t="shared" si="49"/>
        <v>0.245</v>
      </c>
      <c r="O323" s="389">
        <v>572.739328</v>
      </c>
      <c r="P323" s="328">
        <f t="shared" si="46"/>
        <v>704.46937344000003</v>
      </c>
    </row>
    <row r="324" spans="1:16" s="5" customFormat="1" ht="69.95" customHeight="1">
      <c r="A324" s="164">
        <f t="shared" si="48"/>
        <v>323</v>
      </c>
      <c r="B324" s="164" t="s">
        <v>17</v>
      </c>
      <c r="C324" s="170">
        <v>943169</v>
      </c>
      <c r="D324" s="179" t="s">
        <v>508</v>
      </c>
      <c r="E324" s="179" t="s">
        <v>20</v>
      </c>
      <c r="F324" s="179" t="s">
        <v>20</v>
      </c>
      <c r="G324" s="166" t="s">
        <v>166</v>
      </c>
      <c r="H324" s="180">
        <v>3410539431690</v>
      </c>
      <c r="I324" s="164">
        <v>84189990</v>
      </c>
      <c r="J324" s="169">
        <v>25</v>
      </c>
      <c r="K324" s="166">
        <v>100</v>
      </c>
      <c r="L324" s="168">
        <v>100</v>
      </c>
      <c r="M324" s="166">
        <v>0.5</v>
      </c>
      <c r="N324" s="338">
        <f t="shared" si="49"/>
        <v>0.245</v>
      </c>
      <c r="O324" s="389">
        <v>700</v>
      </c>
      <c r="P324" s="328">
        <f t="shared" si="46"/>
        <v>861</v>
      </c>
    </row>
    <row r="325" spans="1:16" s="5" customFormat="1" ht="69.95" customHeight="1">
      <c r="A325" s="164">
        <f t="shared" si="48"/>
        <v>324</v>
      </c>
      <c r="B325" s="164" t="s">
        <v>17</v>
      </c>
      <c r="C325" s="170" t="s">
        <v>486</v>
      </c>
      <c r="D325" s="166" t="s">
        <v>760</v>
      </c>
      <c r="E325" s="166" t="s">
        <v>20</v>
      </c>
      <c r="F325" s="166" t="s">
        <v>20</v>
      </c>
      <c r="G325" s="166" t="s">
        <v>166</v>
      </c>
      <c r="H325" s="171">
        <v>3410535268122</v>
      </c>
      <c r="I325" s="164">
        <v>84189990</v>
      </c>
      <c r="J325" s="169">
        <v>410</v>
      </c>
      <c r="K325" s="166">
        <v>430</v>
      </c>
      <c r="L325" s="168">
        <v>600</v>
      </c>
      <c r="M325" s="166">
        <v>5</v>
      </c>
      <c r="N325" s="338">
        <f>M325*$N$2</f>
        <v>2.4500000000000002</v>
      </c>
      <c r="O325" s="390">
        <v>3150</v>
      </c>
      <c r="P325" s="328">
        <f>O325*$Q$5</f>
        <v>3874.5</v>
      </c>
    </row>
    <row r="326" spans="1:16" s="5" customFormat="1" ht="69.95" customHeight="1">
      <c r="A326" s="164">
        <f t="shared" si="48"/>
        <v>325</v>
      </c>
      <c r="B326" s="164" t="s">
        <v>17</v>
      </c>
      <c r="C326" s="170" t="s">
        <v>481</v>
      </c>
      <c r="D326" s="166" t="s">
        <v>761</v>
      </c>
      <c r="E326" s="166" t="s">
        <v>20</v>
      </c>
      <c r="F326" s="166" t="s">
        <v>20</v>
      </c>
      <c r="G326" s="166" t="s">
        <v>166</v>
      </c>
      <c r="H326" s="171">
        <v>3410530750974</v>
      </c>
      <c r="I326" s="164">
        <v>84189990</v>
      </c>
      <c r="J326" s="169">
        <v>410</v>
      </c>
      <c r="K326" s="166">
        <v>430</v>
      </c>
      <c r="L326" s="168">
        <v>600</v>
      </c>
      <c r="M326" s="166">
        <v>5</v>
      </c>
      <c r="N326" s="338">
        <f>M326*$N$2</f>
        <v>2.4500000000000002</v>
      </c>
      <c r="O326" s="390">
        <v>2550</v>
      </c>
      <c r="P326" s="328">
        <f>O326*$Q$5</f>
        <v>3136.5</v>
      </c>
    </row>
    <row r="327" spans="1:16" s="5" customFormat="1" ht="69.95" customHeight="1">
      <c r="A327" s="164">
        <f t="shared" si="48"/>
        <v>326</v>
      </c>
      <c r="B327" s="164" t="s">
        <v>17</v>
      </c>
      <c r="C327" s="170" t="s">
        <v>184</v>
      </c>
      <c r="D327" s="166" t="s">
        <v>506</v>
      </c>
      <c r="E327" s="179" t="s">
        <v>20</v>
      </c>
      <c r="F327" s="179" t="s">
        <v>20</v>
      </c>
      <c r="G327" s="166" t="s">
        <v>166</v>
      </c>
      <c r="H327" s="180">
        <v>3410535706303</v>
      </c>
      <c r="I327" s="164" t="s">
        <v>138</v>
      </c>
      <c r="J327" s="169">
        <v>410</v>
      </c>
      <c r="K327" s="166">
        <v>430</v>
      </c>
      <c r="L327" s="168">
        <v>600</v>
      </c>
      <c r="M327" s="166">
        <v>17</v>
      </c>
      <c r="N327" s="338">
        <f t="shared" si="49"/>
        <v>8.33</v>
      </c>
      <c r="O327" s="389">
        <v>3814.14768</v>
      </c>
      <c r="P327" s="328">
        <f t="shared" si="46"/>
        <v>4691.4016463999997</v>
      </c>
    </row>
    <row r="328" spans="1:16" s="5" customFormat="1" ht="69.95" customHeight="1">
      <c r="A328" s="164">
        <f t="shared" si="48"/>
        <v>327</v>
      </c>
      <c r="B328" s="164" t="s">
        <v>17</v>
      </c>
      <c r="C328" s="170" t="s">
        <v>185</v>
      </c>
      <c r="D328" s="166" t="s">
        <v>507</v>
      </c>
      <c r="E328" s="179" t="s">
        <v>20</v>
      </c>
      <c r="F328" s="179" t="s">
        <v>20</v>
      </c>
      <c r="G328" s="166" t="s">
        <v>166</v>
      </c>
      <c r="H328" s="180">
        <v>3410530764469</v>
      </c>
      <c r="I328" s="181" t="s">
        <v>186</v>
      </c>
      <c r="J328" s="169">
        <v>410</v>
      </c>
      <c r="K328" s="166">
        <v>430</v>
      </c>
      <c r="L328" s="168">
        <v>600</v>
      </c>
      <c r="M328" s="166">
        <v>3</v>
      </c>
      <c r="N328" s="338">
        <f t="shared" si="49"/>
        <v>1.47</v>
      </c>
      <c r="O328" s="389">
        <v>3564.83</v>
      </c>
      <c r="P328" s="328">
        <f t="shared" si="46"/>
        <v>4384.7408999999998</v>
      </c>
    </row>
    <row r="329" spans="1:16" s="5" customFormat="1" ht="69.95" customHeight="1">
      <c r="A329" s="164">
        <f t="shared" si="48"/>
        <v>328</v>
      </c>
      <c r="B329" s="164" t="s">
        <v>17</v>
      </c>
      <c r="C329" s="170" t="s">
        <v>187</v>
      </c>
      <c r="D329" s="166" t="s">
        <v>646</v>
      </c>
      <c r="E329" s="179" t="s">
        <v>20</v>
      </c>
      <c r="F329" s="179" t="s">
        <v>20</v>
      </c>
      <c r="G329" s="166" t="s">
        <v>166</v>
      </c>
      <c r="H329" s="180">
        <v>3410530763110</v>
      </c>
      <c r="I329" s="372">
        <v>84189990</v>
      </c>
      <c r="J329" s="169">
        <v>625</v>
      </c>
      <c r="K329" s="166">
        <v>455</v>
      </c>
      <c r="L329" s="168">
        <v>39</v>
      </c>
      <c r="M329" s="166">
        <v>15</v>
      </c>
      <c r="N329" s="338">
        <f t="shared" si="49"/>
        <v>7.35</v>
      </c>
      <c r="O329" s="389">
        <v>3500</v>
      </c>
      <c r="P329" s="328">
        <f t="shared" si="46"/>
        <v>4305</v>
      </c>
    </row>
    <row r="330" spans="1:16" s="5" customFormat="1" ht="69.95" customHeight="1">
      <c r="A330" s="164">
        <f t="shared" si="48"/>
        <v>329</v>
      </c>
      <c r="B330" s="164" t="s">
        <v>17</v>
      </c>
      <c r="C330" s="170" t="s">
        <v>188</v>
      </c>
      <c r="D330" s="166" t="s">
        <v>645</v>
      </c>
      <c r="E330" s="179" t="s">
        <v>20</v>
      </c>
      <c r="F330" s="179" t="s">
        <v>20</v>
      </c>
      <c r="G330" s="166" t="s">
        <v>166</v>
      </c>
      <c r="H330" s="180">
        <v>3410535706297</v>
      </c>
      <c r="I330" s="164" t="s">
        <v>138</v>
      </c>
      <c r="J330" s="169">
        <v>410</v>
      </c>
      <c r="K330" s="166">
        <v>430</v>
      </c>
      <c r="L330" s="168">
        <v>600</v>
      </c>
      <c r="M330" s="166">
        <v>3</v>
      </c>
      <c r="N330" s="338">
        <f t="shared" si="49"/>
        <v>1.47</v>
      </c>
      <c r="O330" s="389">
        <v>2526.8728380000002</v>
      </c>
      <c r="P330" s="328">
        <f t="shared" si="46"/>
        <v>3108.0535907400003</v>
      </c>
    </row>
    <row r="331" spans="1:16" s="5" customFormat="1" ht="69.95" customHeight="1">
      <c r="A331" s="164">
        <f t="shared" si="48"/>
        <v>330</v>
      </c>
      <c r="B331" s="164" t="s">
        <v>17</v>
      </c>
      <c r="C331" s="170" t="s">
        <v>189</v>
      </c>
      <c r="D331" s="166" t="s">
        <v>509</v>
      </c>
      <c r="E331" s="179" t="s">
        <v>20</v>
      </c>
      <c r="F331" s="179" t="s">
        <v>20</v>
      </c>
      <c r="G331" s="166" t="s">
        <v>166</v>
      </c>
      <c r="H331" s="180">
        <v>3410535000975</v>
      </c>
      <c r="I331" s="164">
        <v>84189990</v>
      </c>
      <c r="J331" s="169">
        <v>410</v>
      </c>
      <c r="K331" s="166">
        <v>430</v>
      </c>
      <c r="L331" s="168">
        <v>600</v>
      </c>
      <c r="M331" s="166">
        <v>17</v>
      </c>
      <c r="N331" s="338">
        <f t="shared" si="49"/>
        <v>8.33</v>
      </c>
      <c r="O331" s="389">
        <v>3850.4728960000002</v>
      </c>
      <c r="P331" s="328">
        <f t="shared" si="46"/>
        <v>4736.0816620800006</v>
      </c>
    </row>
    <row r="332" spans="1:16" s="5" customFormat="1" ht="69.95" customHeight="1">
      <c r="A332" s="164">
        <f t="shared" si="48"/>
        <v>331</v>
      </c>
      <c r="B332" s="164" t="s">
        <v>17</v>
      </c>
      <c r="C332" s="170" t="s">
        <v>190</v>
      </c>
      <c r="D332" s="166" t="s">
        <v>647</v>
      </c>
      <c r="E332" s="179" t="s">
        <v>20</v>
      </c>
      <c r="F332" s="179" t="s">
        <v>20</v>
      </c>
      <c r="G332" s="166" t="s">
        <v>166</v>
      </c>
      <c r="H332" s="180">
        <v>3410535000982</v>
      </c>
      <c r="I332" s="164">
        <v>84189990</v>
      </c>
      <c r="J332" s="169">
        <v>190</v>
      </c>
      <c r="K332" s="166">
        <v>300</v>
      </c>
      <c r="L332" s="168">
        <v>320</v>
      </c>
      <c r="M332" s="166">
        <v>5.5</v>
      </c>
      <c r="N332" s="338">
        <f t="shared" si="49"/>
        <v>2.6949999999999998</v>
      </c>
      <c r="O332" s="389">
        <v>2526.8728380000002</v>
      </c>
      <c r="P332" s="328">
        <f t="shared" si="46"/>
        <v>3108.0535907400003</v>
      </c>
    </row>
    <row r="333" spans="1:16" s="5" customFormat="1" ht="69.95" customHeight="1">
      <c r="A333" s="164">
        <f t="shared" si="48"/>
        <v>332</v>
      </c>
      <c r="B333" s="164" t="s">
        <v>17</v>
      </c>
      <c r="C333" s="170" t="s">
        <v>191</v>
      </c>
      <c r="D333" s="166" t="s">
        <v>648</v>
      </c>
      <c r="E333" s="179" t="s">
        <v>20</v>
      </c>
      <c r="F333" s="179" t="s">
        <v>20</v>
      </c>
      <c r="G333" s="166" t="s">
        <v>166</v>
      </c>
      <c r="H333" s="180">
        <v>3410530746663</v>
      </c>
      <c r="I333" s="164">
        <v>84189990</v>
      </c>
      <c r="J333" s="169">
        <v>625</v>
      </c>
      <c r="K333" s="166">
        <v>455</v>
      </c>
      <c r="L333" s="168">
        <v>390</v>
      </c>
      <c r="M333" s="166">
        <v>15</v>
      </c>
      <c r="N333" s="338">
        <f t="shared" si="49"/>
        <v>7.35</v>
      </c>
      <c r="O333" s="389">
        <v>3500</v>
      </c>
      <c r="P333" s="328">
        <f t="shared" si="46"/>
        <v>4305</v>
      </c>
    </row>
    <row r="334" spans="1:16" s="5" customFormat="1" ht="69.95" customHeight="1">
      <c r="A334" s="164">
        <f t="shared" si="48"/>
        <v>333</v>
      </c>
      <c r="B334" s="164" t="s">
        <v>17</v>
      </c>
      <c r="C334" s="170" t="s">
        <v>192</v>
      </c>
      <c r="D334" s="166" t="s">
        <v>649</v>
      </c>
      <c r="E334" s="179" t="s">
        <v>20</v>
      </c>
      <c r="F334" s="179" t="s">
        <v>20</v>
      </c>
      <c r="G334" s="166" t="s">
        <v>166</v>
      </c>
      <c r="H334" s="180">
        <v>3410530753111</v>
      </c>
      <c r="I334" s="164" t="s">
        <v>138</v>
      </c>
      <c r="J334" s="169">
        <v>120</v>
      </c>
      <c r="K334" s="166">
        <v>215</v>
      </c>
      <c r="L334" s="168">
        <v>210</v>
      </c>
      <c r="M334" s="166">
        <v>1</v>
      </c>
      <c r="N334" s="338">
        <f t="shared" si="49"/>
        <v>0.49</v>
      </c>
      <c r="O334" s="389">
        <v>556.56050000000005</v>
      </c>
      <c r="P334" s="328">
        <f t="shared" si="46"/>
        <v>684.56941500000005</v>
      </c>
    </row>
    <row r="335" spans="1:16" s="5" customFormat="1" ht="69.95" customHeight="1">
      <c r="A335" s="164">
        <f t="shared" si="48"/>
        <v>334</v>
      </c>
      <c r="B335" s="164" t="s">
        <v>17</v>
      </c>
      <c r="C335" s="170" t="s">
        <v>193</v>
      </c>
      <c r="D335" s="166" t="s">
        <v>510</v>
      </c>
      <c r="E335" s="179" t="s">
        <v>20</v>
      </c>
      <c r="F335" s="179" t="s">
        <v>20</v>
      </c>
      <c r="G335" s="166" t="s">
        <v>166</v>
      </c>
      <c r="H335" s="180">
        <v>3410530748728</v>
      </c>
      <c r="I335" s="164">
        <v>84186900</v>
      </c>
      <c r="J335" s="169">
        <v>100</v>
      </c>
      <c r="K335" s="166">
        <v>200</v>
      </c>
      <c r="L335" s="168">
        <v>200</v>
      </c>
      <c r="M335" s="166">
        <v>1</v>
      </c>
      <c r="N335" s="338">
        <f t="shared" si="49"/>
        <v>0.49</v>
      </c>
      <c r="O335" s="389">
        <v>434</v>
      </c>
      <c r="P335" s="328">
        <f t="shared" si="46"/>
        <v>533.81999999999994</v>
      </c>
    </row>
    <row r="336" spans="1:16" s="5" customFormat="1" ht="69.95" customHeight="1">
      <c r="A336" s="164">
        <f t="shared" si="48"/>
        <v>335</v>
      </c>
      <c r="B336" s="164" t="s">
        <v>17</v>
      </c>
      <c r="C336" s="170" t="s">
        <v>194</v>
      </c>
      <c r="D336" s="166" t="s">
        <v>511</v>
      </c>
      <c r="E336" s="179" t="s">
        <v>20</v>
      </c>
      <c r="F336" s="179" t="s">
        <v>20</v>
      </c>
      <c r="G336" s="166" t="s">
        <v>166</v>
      </c>
      <c r="H336" s="180">
        <v>3410535202607</v>
      </c>
      <c r="I336" s="164" t="s">
        <v>138</v>
      </c>
      <c r="J336" s="169">
        <v>875</v>
      </c>
      <c r="K336" s="166">
        <v>740</v>
      </c>
      <c r="L336" s="168">
        <v>550</v>
      </c>
      <c r="M336" s="166">
        <v>3</v>
      </c>
      <c r="N336" s="338">
        <f t="shared" si="49"/>
        <v>1.47</v>
      </c>
      <c r="O336" s="389">
        <v>2544</v>
      </c>
      <c r="P336" s="328">
        <f t="shared" si="46"/>
        <v>3129.12</v>
      </c>
    </row>
    <row r="337" spans="1:16" s="5" customFormat="1" ht="69.95" customHeight="1">
      <c r="A337" s="164">
        <f t="shared" si="48"/>
        <v>336</v>
      </c>
      <c r="B337" s="164" t="s">
        <v>17</v>
      </c>
      <c r="C337" s="170" t="s">
        <v>195</v>
      </c>
      <c r="D337" s="166" t="s">
        <v>512</v>
      </c>
      <c r="E337" s="179" t="s">
        <v>20</v>
      </c>
      <c r="F337" s="179" t="s">
        <v>20</v>
      </c>
      <c r="G337" s="166" t="s">
        <v>166</v>
      </c>
      <c r="H337" s="180">
        <v>3410530746670</v>
      </c>
      <c r="I337" s="164" t="s">
        <v>138</v>
      </c>
      <c r="J337" s="169">
        <v>120</v>
      </c>
      <c r="K337" s="166">
        <v>270</v>
      </c>
      <c r="L337" s="168">
        <v>470</v>
      </c>
      <c r="M337" s="166">
        <v>5</v>
      </c>
      <c r="N337" s="338">
        <f t="shared" si="49"/>
        <v>2.4500000000000002</v>
      </c>
      <c r="O337" s="389">
        <v>2423</v>
      </c>
      <c r="P337" s="328">
        <f t="shared" si="46"/>
        <v>2980.29</v>
      </c>
    </row>
    <row r="338" spans="1:16" s="5" customFormat="1" ht="69.95" customHeight="1">
      <c r="A338" s="164">
        <f t="shared" si="48"/>
        <v>337</v>
      </c>
      <c r="B338" s="164" t="s">
        <v>17</v>
      </c>
      <c r="C338" s="170" t="s">
        <v>196</v>
      </c>
      <c r="D338" s="166" t="s">
        <v>537</v>
      </c>
      <c r="E338" s="179" t="s">
        <v>20</v>
      </c>
      <c r="F338" s="179" t="s">
        <v>20</v>
      </c>
      <c r="G338" s="166" t="s">
        <v>166</v>
      </c>
      <c r="H338" s="180">
        <v>3410535202706</v>
      </c>
      <c r="I338" s="164" t="s">
        <v>138</v>
      </c>
      <c r="J338" s="169">
        <v>125</v>
      </c>
      <c r="K338" s="166">
        <v>200</v>
      </c>
      <c r="L338" s="168">
        <v>260</v>
      </c>
      <c r="M338" s="166">
        <v>3</v>
      </c>
      <c r="N338" s="338">
        <f t="shared" si="49"/>
        <v>1.47</v>
      </c>
      <c r="O338" s="389">
        <v>2557</v>
      </c>
      <c r="P338" s="328">
        <f t="shared" si="46"/>
        <v>3145.11</v>
      </c>
    </row>
    <row r="339" spans="1:16" s="5" customFormat="1" ht="69.95" customHeight="1">
      <c r="A339" s="164">
        <f t="shared" si="48"/>
        <v>338</v>
      </c>
      <c r="B339" s="164" t="s">
        <v>17</v>
      </c>
      <c r="C339" s="170" t="s">
        <v>197</v>
      </c>
      <c r="D339" s="166" t="s">
        <v>538</v>
      </c>
      <c r="E339" s="179" t="s">
        <v>20</v>
      </c>
      <c r="F339" s="179" t="s">
        <v>20</v>
      </c>
      <c r="G339" s="166" t="s">
        <v>166</v>
      </c>
      <c r="H339" s="180">
        <v>3546331987452</v>
      </c>
      <c r="I339" s="164" t="s">
        <v>198</v>
      </c>
      <c r="J339" s="169">
        <v>120</v>
      </c>
      <c r="K339" s="166">
        <v>90</v>
      </c>
      <c r="L339" s="168">
        <v>30</v>
      </c>
      <c r="M339" s="166">
        <v>0.5</v>
      </c>
      <c r="N339" s="338">
        <f t="shared" si="49"/>
        <v>0.245</v>
      </c>
      <c r="O339" s="389">
        <v>170.82550000000001</v>
      </c>
      <c r="P339" s="328">
        <f t="shared" si="46"/>
        <v>210.115365</v>
      </c>
    </row>
    <row r="340" spans="1:16" s="5" customFormat="1" ht="69.95" customHeight="1">
      <c r="A340" s="164">
        <f t="shared" si="48"/>
        <v>339</v>
      </c>
      <c r="B340" s="164" t="s">
        <v>17</v>
      </c>
      <c r="C340" s="170" t="s">
        <v>96</v>
      </c>
      <c r="D340" s="182" t="s">
        <v>576</v>
      </c>
      <c r="E340" s="179" t="s">
        <v>20</v>
      </c>
      <c r="F340" s="179" t="s">
        <v>20</v>
      </c>
      <c r="G340" s="166" t="s">
        <v>166</v>
      </c>
      <c r="H340" s="180">
        <v>3410530742030</v>
      </c>
      <c r="I340" s="181" t="s">
        <v>25</v>
      </c>
      <c r="J340" s="169">
        <v>50</v>
      </c>
      <c r="K340" s="166">
        <v>100</v>
      </c>
      <c r="L340" s="168">
        <v>100</v>
      </c>
      <c r="M340" s="166">
        <v>0.5</v>
      </c>
      <c r="N340" s="338">
        <f t="shared" si="49"/>
        <v>0.245</v>
      </c>
      <c r="O340" s="389">
        <f>O110</f>
        <v>225</v>
      </c>
      <c r="P340" s="328">
        <f t="shared" si="46"/>
        <v>276.75</v>
      </c>
    </row>
    <row r="341" spans="1:16" s="5" customFormat="1" ht="69.95" customHeight="1">
      <c r="A341" s="164">
        <f t="shared" si="48"/>
        <v>340</v>
      </c>
      <c r="B341" s="164" t="s">
        <v>17</v>
      </c>
      <c r="C341" s="170" t="s">
        <v>199</v>
      </c>
      <c r="D341" s="166" t="s">
        <v>539</v>
      </c>
      <c r="E341" s="179" t="s">
        <v>20</v>
      </c>
      <c r="F341" s="179" t="s">
        <v>20</v>
      </c>
      <c r="G341" s="166" t="s">
        <v>166</v>
      </c>
      <c r="H341" s="180">
        <v>3410530740777</v>
      </c>
      <c r="I341" s="164">
        <v>84039090</v>
      </c>
      <c r="J341" s="169">
        <v>161.5</v>
      </c>
      <c r="K341" s="166">
        <v>323</v>
      </c>
      <c r="L341" s="168">
        <v>327.8</v>
      </c>
      <c r="M341" s="166">
        <v>3</v>
      </c>
      <c r="N341" s="338">
        <f t="shared" si="49"/>
        <v>1.47</v>
      </c>
      <c r="O341" s="389">
        <v>2500</v>
      </c>
      <c r="P341" s="328">
        <f t="shared" ref="P341:P378" si="50">O341*$Q$5</f>
        <v>3075</v>
      </c>
    </row>
    <row r="342" spans="1:16" s="5" customFormat="1" ht="69.95" customHeight="1">
      <c r="A342" s="164">
        <f t="shared" si="48"/>
        <v>341</v>
      </c>
      <c r="B342" s="164" t="s">
        <v>17</v>
      </c>
      <c r="C342" s="172" t="s">
        <v>200</v>
      </c>
      <c r="D342" s="183" t="s">
        <v>540</v>
      </c>
      <c r="E342" s="179" t="s">
        <v>20</v>
      </c>
      <c r="F342" s="179" t="s">
        <v>20</v>
      </c>
      <c r="G342" s="166" t="s">
        <v>166</v>
      </c>
      <c r="H342" s="180">
        <v>3410530749947</v>
      </c>
      <c r="I342" s="164">
        <v>84186100</v>
      </c>
      <c r="J342" s="169">
        <v>150</v>
      </c>
      <c r="K342" s="166">
        <v>210</v>
      </c>
      <c r="L342" s="168">
        <v>270</v>
      </c>
      <c r="M342" s="166">
        <v>3.5</v>
      </c>
      <c r="N342" s="338">
        <f t="shared" si="49"/>
        <v>1.7149999999999999</v>
      </c>
      <c r="O342" s="389">
        <v>2500</v>
      </c>
      <c r="P342" s="328">
        <f t="shared" si="50"/>
        <v>3075</v>
      </c>
    </row>
    <row r="343" spans="1:16" s="5" customFormat="1" ht="69.95" customHeight="1">
      <c r="A343" s="164">
        <f t="shared" si="48"/>
        <v>342</v>
      </c>
      <c r="B343" s="164" t="s">
        <v>17</v>
      </c>
      <c r="C343" s="170" t="s">
        <v>480</v>
      </c>
      <c r="D343" s="166" t="s">
        <v>759</v>
      </c>
      <c r="E343" s="166" t="s">
        <v>20</v>
      </c>
      <c r="F343" s="166" t="s">
        <v>20</v>
      </c>
      <c r="G343" s="166" t="s">
        <v>166</v>
      </c>
      <c r="H343" s="171">
        <v>3410530770538</v>
      </c>
      <c r="I343" s="164">
        <v>84189990</v>
      </c>
      <c r="J343" s="169">
        <v>150</v>
      </c>
      <c r="K343" s="166">
        <v>210</v>
      </c>
      <c r="L343" s="168">
        <v>270</v>
      </c>
      <c r="M343" s="166">
        <v>3.5</v>
      </c>
      <c r="N343" s="338">
        <f>M343*$N$2</f>
        <v>1.7149999999999999</v>
      </c>
      <c r="O343" s="390">
        <v>850</v>
      </c>
      <c r="P343" s="328">
        <f>O343*$Q$5</f>
        <v>1045.5</v>
      </c>
    </row>
    <row r="344" spans="1:16" s="5" customFormat="1" ht="69.95" customHeight="1">
      <c r="A344" s="164">
        <f t="shared" si="48"/>
        <v>343</v>
      </c>
      <c r="B344" s="164" t="s">
        <v>17</v>
      </c>
      <c r="C344" s="170" t="s">
        <v>201</v>
      </c>
      <c r="D344" s="179" t="s">
        <v>541</v>
      </c>
      <c r="E344" s="179" t="s">
        <v>20</v>
      </c>
      <c r="F344" s="179" t="s">
        <v>20</v>
      </c>
      <c r="G344" s="166" t="s">
        <v>166</v>
      </c>
      <c r="H344" s="180">
        <v>3410530753272</v>
      </c>
      <c r="I344" s="164" t="s">
        <v>202</v>
      </c>
      <c r="J344" s="169">
        <v>50</v>
      </c>
      <c r="K344" s="166">
        <v>100</v>
      </c>
      <c r="L344" s="168">
        <v>100</v>
      </c>
      <c r="M344" s="166">
        <v>1</v>
      </c>
      <c r="N344" s="338">
        <f t="shared" si="49"/>
        <v>0.49</v>
      </c>
      <c r="O344" s="389">
        <v>225</v>
      </c>
      <c r="P344" s="328">
        <f t="shared" si="50"/>
        <v>276.75</v>
      </c>
    </row>
    <row r="345" spans="1:16" s="5" customFormat="1" ht="69.95" customHeight="1">
      <c r="A345" s="164">
        <f t="shared" si="48"/>
        <v>344</v>
      </c>
      <c r="B345" s="164" t="s">
        <v>17</v>
      </c>
      <c r="C345" s="170" t="s">
        <v>482</v>
      </c>
      <c r="D345" s="166" t="s">
        <v>758</v>
      </c>
      <c r="E345" s="166" t="s">
        <v>20</v>
      </c>
      <c r="F345" s="166" t="s">
        <v>20</v>
      </c>
      <c r="G345" s="166" t="s">
        <v>166</v>
      </c>
      <c r="H345" s="171">
        <v>3410530770576</v>
      </c>
      <c r="I345" s="164">
        <v>84189990</v>
      </c>
      <c r="J345" s="169">
        <v>200</v>
      </c>
      <c r="K345" s="166">
        <v>545</v>
      </c>
      <c r="L345" s="168">
        <v>550</v>
      </c>
      <c r="M345" s="166">
        <v>2</v>
      </c>
      <c r="N345" s="338">
        <f>M345*$N$2</f>
        <v>0.98</v>
      </c>
      <c r="O345" s="390">
        <v>1250</v>
      </c>
      <c r="P345" s="328">
        <f>O345*$Q$5</f>
        <v>1537.5</v>
      </c>
    </row>
    <row r="346" spans="1:16" s="5" customFormat="1" ht="69.95" customHeight="1">
      <c r="A346" s="164">
        <f t="shared" si="48"/>
        <v>345</v>
      </c>
      <c r="B346" s="164" t="s">
        <v>17</v>
      </c>
      <c r="C346" s="170" t="s">
        <v>203</v>
      </c>
      <c r="D346" s="166" t="s">
        <v>513</v>
      </c>
      <c r="E346" s="179" t="s">
        <v>20</v>
      </c>
      <c r="F346" s="179" t="s">
        <v>20</v>
      </c>
      <c r="G346" s="166" t="s">
        <v>166</v>
      </c>
      <c r="H346" s="180">
        <v>3410530763127</v>
      </c>
      <c r="I346" s="164">
        <v>84189990</v>
      </c>
      <c r="J346" s="169">
        <v>110</v>
      </c>
      <c r="K346" s="166">
        <v>350</v>
      </c>
      <c r="L346" s="168">
        <v>150</v>
      </c>
      <c r="M346" s="166">
        <v>1.5</v>
      </c>
      <c r="N346" s="338">
        <f t="shared" si="49"/>
        <v>0.73499999999999999</v>
      </c>
      <c r="O346" s="389">
        <v>771</v>
      </c>
      <c r="P346" s="328">
        <f t="shared" si="50"/>
        <v>948.33</v>
      </c>
    </row>
    <row r="347" spans="1:16" s="5" customFormat="1" ht="69.95" customHeight="1">
      <c r="A347" s="164">
        <f t="shared" si="48"/>
        <v>346</v>
      </c>
      <c r="B347" s="164" t="s">
        <v>17</v>
      </c>
      <c r="C347" s="170" t="s">
        <v>204</v>
      </c>
      <c r="D347" s="166" t="s">
        <v>514</v>
      </c>
      <c r="E347" s="179" t="s">
        <v>20</v>
      </c>
      <c r="F347" s="179" t="s">
        <v>20</v>
      </c>
      <c r="G347" s="166" t="s">
        <v>166</v>
      </c>
      <c r="H347" s="180">
        <v>3410530739917</v>
      </c>
      <c r="I347" s="164" t="s">
        <v>138</v>
      </c>
      <c r="J347" s="169">
        <v>128</v>
      </c>
      <c r="K347" s="166">
        <v>171</v>
      </c>
      <c r="L347" s="168">
        <v>337.3</v>
      </c>
      <c r="M347" s="166">
        <v>3</v>
      </c>
      <c r="N347" s="338">
        <f t="shared" si="49"/>
        <v>1.47</v>
      </c>
      <c r="O347" s="389">
        <v>771.47</v>
      </c>
      <c r="P347" s="328">
        <f t="shared" si="50"/>
        <v>948.90809999999999</v>
      </c>
    </row>
    <row r="348" spans="1:16" s="5" customFormat="1" ht="69.95" customHeight="1">
      <c r="A348" s="164">
        <f t="shared" si="48"/>
        <v>347</v>
      </c>
      <c r="B348" s="164" t="s">
        <v>17</v>
      </c>
      <c r="C348" s="170" t="s">
        <v>205</v>
      </c>
      <c r="D348" s="166" t="s">
        <v>515</v>
      </c>
      <c r="E348" s="179" t="s">
        <v>20</v>
      </c>
      <c r="F348" s="179" t="s">
        <v>20</v>
      </c>
      <c r="G348" s="166" t="s">
        <v>166</v>
      </c>
      <c r="H348" s="180">
        <v>3410530746656</v>
      </c>
      <c r="I348" s="164" t="s">
        <v>138</v>
      </c>
      <c r="J348" s="169">
        <v>110</v>
      </c>
      <c r="K348" s="166">
        <v>150</v>
      </c>
      <c r="L348" s="168">
        <v>350</v>
      </c>
      <c r="M348" s="166">
        <v>1.5</v>
      </c>
      <c r="N348" s="338">
        <f t="shared" si="49"/>
        <v>0.73499999999999999</v>
      </c>
      <c r="O348" s="389">
        <v>771</v>
      </c>
      <c r="P348" s="328">
        <f t="shared" si="50"/>
        <v>948.33</v>
      </c>
    </row>
    <row r="349" spans="1:16" s="5" customFormat="1" ht="69.95" customHeight="1">
      <c r="A349" s="164">
        <f t="shared" si="48"/>
        <v>348</v>
      </c>
      <c r="B349" s="164" t="s">
        <v>17</v>
      </c>
      <c r="C349" s="170" t="s">
        <v>206</v>
      </c>
      <c r="D349" s="166" t="s">
        <v>516</v>
      </c>
      <c r="E349" s="179" t="s">
        <v>20</v>
      </c>
      <c r="F349" s="179" t="s">
        <v>20</v>
      </c>
      <c r="G349" s="166" t="s">
        <v>166</v>
      </c>
      <c r="H349" s="180">
        <v>3410530748735</v>
      </c>
      <c r="I349" s="164" t="s">
        <v>138</v>
      </c>
      <c r="J349" s="169">
        <v>200</v>
      </c>
      <c r="K349" s="166">
        <v>545</v>
      </c>
      <c r="L349" s="168">
        <v>550</v>
      </c>
      <c r="M349" s="166">
        <v>3</v>
      </c>
      <c r="N349" s="338">
        <f t="shared" si="49"/>
        <v>1.47</v>
      </c>
      <c r="O349" s="389">
        <v>771</v>
      </c>
      <c r="P349" s="328">
        <f t="shared" si="50"/>
        <v>948.33</v>
      </c>
    </row>
    <row r="350" spans="1:16" s="5" customFormat="1" ht="69.95" customHeight="1">
      <c r="A350" s="164">
        <f t="shared" si="48"/>
        <v>349</v>
      </c>
      <c r="B350" s="164" t="s">
        <v>17</v>
      </c>
      <c r="C350" s="170" t="s">
        <v>340</v>
      </c>
      <c r="D350" s="183" t="s">
        <v>757</v>
      </c>
      <c r="E350" s="166" t="s">
        <v>20</v>
      </c>
      <c r="F350" s="166" t="s">
        <v>20</v>
      </c>
      <c r="G350" s="166" t="s">
        <v>166</v>
      </c>
      <c r="H350" s="171">
        <v>3410530748766</v>
      </c>
      <c r="I350" s="164">
        <v>84189990</v>
      </c>
      <c r="J350" s="169">
        <v>800</v>
      </c>
      <c r="K350" s="166">
        <v>300</v>
      </c>
      <c r="L350" s="166">
        <v>100</v>
      </c>
      <c r="M350" s="166">
        <v>1</v>
      </c>
      <c r="N350" s="338">
        <f>M350*$N$2</f>
        <v>0.49</v>
      </c>
      <c r="O350" s="390">
        <v>375</v>
      </c>
      <c r="P350" s="328">
        <f>O350*$Q$5</f>
        <v>461.25</v>
      </c>
    </row>
    <row r="351" spans="1:16" s="5" customFormat="1" ht="69.95" customHeight="1">
      <c r="A351" s="164">
        <f t="shared" si="48"/>
        <v>350</v>
      </c>
      <c r="B351" s="164" t="s">
        <v>17</v>
      </c>
      <c r="C351" s="170" t="s">
        <v>207</v>
      </c>
      <c r="D351" s="179" t="s">
        <v>517</v>
      </c>
      <c r="E351" s="179" t="s">
        <v>20</v>
      </c>
      <c r="F351" s="179" t="s">
        <v>20</v>
      </c>
      <c r="G351" s="166" t="s">
        <v>166</v>
      </c>
      <c r="H351" s="180">
        <v>3410530739894</v>
      </c>
      <c r="I351" s="164" t="s">
        <v>138</v>
      </c>
      <c r="J351" s="169">
        <v>161</v>
      </c>
      <c r="K351" s="166">
        <v>318</v>
      </c>
      <c r="L351" s="168">
        <v>333</v>
      </c>
      <c r="M351" s="166">
        <v>2</v>
      </c>
      <c r="N351" s="338">
        <f t="shared" si="49"/>
        <v>0.98</v>
      </c>
      <c r="O351" s="389">
        <v>1249</v>
      </c>
      <c r="P351" s="328">
        <f t="shared" si="50"/>
        <v>1536.27</v>
      </c>
    </row>
    <row r="352" spans="1:16" s="5" customFormat="1" ht="69.95" customHeight="1">
      <c r="A352" s="164">
        <f t="shared" si="48"/>
        <v>351</v>
      </c>
      <c r="B352" s="164" t="s">
        <v>17</v>
      </c>
      <c r="C352" s="170" t="s">
        <v>208</v>
      </c>
      <c r="D352" s="179" t="s">
        <v>518</v>
      </c>
      <c r="E352" s="179" t="s">
        <v>20</v>
      </c>
      <c r="F352" s="179" t="s">
        <v>20</v>
      </c>
      <c r="G352" s="166" t="s">
        <v>166</v>
      </c>
      <c r="H352" s="180">
        <v>3410530739900</v>
      </c>
      <c r="I352" s="164" t="s">
        <v>138</v>
      </c>
      <c r="J352" s="169">
        <v>120</v>
      </c>
      <c r="K352" s="166">
        <v>210</v>
      </c>
      <c r="L352" s="168">
        <v>320</v>
      </c>
      <c r="M352" s="166">
        <v>2</v>
      </c>
      <c r="N352" s="338">
        <f t="shared" si="49"/>
        <v>0.98</v>
      </c>
      <c r="O352" s="389">
        <v>1248.6793</v>
      </c>
      <c r="P352" s="328">
        <f t="shared" si="50"/>
        <v>1535.8755389999999</v>
      </c>
    </row>
    <row r="353" spans="1:16" s="5" customFormat="1" ht="69.95" customHeight="1">
      <c r="A353" s="164">
        <f t="shared" si="48"/>
        <v>352</v>
      </c>
      <c r="B353" s="164" t="s">
        <v>17</v>
      </c>
      <c r="C353" s="170" t="s">
        <v>209</v>
      </c>
      <c r="D353" s="179" t="s">
        <v>520</v>
      </c>
      <c r="E353" s="179" t="s">
        <v>20</v>
      </c>
      <c r="F353" s="179" t="s">
        <v>20</v>
      </c>
      <c r="G353" s="166" t="s">
        <v>166</v>
      </c>
      <c r="H353" s="180">
        <v>3410530728874</v>
      </c>
      <c r="I353" s="164" t="s">
        <v>202</v>
      </c>
      <c r="J353" s="169">
        <v>161</v>
      </c>
      <c r="K353" s="166">
        <v>318</v>
      </c>
      <c r="L353" s="168">
        <v>333</v>
      </c>
      <c r="M353" s="166">
        <v>2</v>
      </c>
      <c r="N353" s="338">
        <f t="shared" si="49"/>
        <v>0.98</v>
      </c>
      <c r="O353" s="389">
        <v>1400</v>
      </c>
      <c r="P353" s="328">
        <f t="shared" si="50"/>
        <v>1722</v>
      </c>
    </row>
    <row r="354" spans="1:16" s="5" customFormat="1" ht="69.95" customHeight="1">
      <c r="A354" s="164">
        <f t="shared" si="48"/>
        <v>353</v>
      </c>
      <c r="B354" s="164" t="s">
        <v>17</v>
      </c>
      <c r="C354" s="172" t="s">
        <v>210</v>
      </c>
      <c r="D354" s="184" t="s">
        <v>519</v>
      </c>
      <c r="E354" s="179" t="s">
        <v>20</v>
      </c>
      <c r="F354" s="179" t="s">
        <v>20</v>
      </c>
      <c r="G354" s="166" t="s">
        <v>166</v>
      </c>
      <c r="H354" s="180">
        <v>3410530746687</v>
      </c>
      <c r="I354" s="164">
        <v>84189990</v>
      </c>
      <c r="J354" s="169">
        <v>150</v>
      </c>
      <c r="K354" s="166">
        <v>150</v>
      </c>
      <c r="L354" s="168">
        <v>150</v>
      </c>
      <c r="M354" s="166">
        <v>1</v>
      </c>
      <c r="N354" s="338">
        <f t="shared" si="49"/>
        <v>0.49</v>
      </c>
      <c r="O354" s="389">
        <v>1100</v>
      </c>
      <c r="P354" s="328">
        <f t="shared" si="50"/>
        <v>1353</v>
      </c>
    </row>
    <row r="355" spans="1:16" s="5" customFormat="1" ht="69.95" customHeight="1">
      <c r="A355" s="164">
        <f t="shared" si="48"/>
        <v>354</v>
      </c>
      <c r="B355" s="164" t="s">
        <v>17</v>
      </c>
      <c r="C355" s="172" t="s">
        <v>211</v>
      </c>
      <c r="D355" s="184" t="s">
        <v>521</v>
      </c>
      <c r="E355" s="179" t="s">
        <v>20</v>
      </c>
      <c r="F355" s="179" t="s">
        <v>20</v>
      </c>
      <c r="G355" s="166" t="s">
        <v>166</v>
      </c>
      <c r="H355" s="180">
        <v>3410530749930</v>
      </c>
      <c r="I355" s="164">
        <v>84189990</v>
      </c>
      <c r="J355" s="169">
        <v>150</v>
      </c>
      <c r="K355" s="166">
        <v>240</v>
      </c>
      <c r="L355" s="168">
        <v>350</v>
      </c>
      <c r="M355" s="166">
        <v>2</v>
      </c>
      <c r="N355" s="338">
        <f t="shared" si="49"/>
        <v>0.98</v>
      </c>
      <c r="O355" s="389">
        <v>1100</v>
      </c>
      <c r="P355" s="328">
        <f t="shared" si="50"/>
        <v>1353</v>
      </c>
    </row>
    <row r="356" spans="1:16" s="5" customFormat="1" ht="69.95" customHeight="1">
      <c r="A356" s="164">
        <f t="shared" si="48"/>
        <v>355</v>
      </c>
      <c r="B356" s="164" t="s">
        <v>17</v>
      </c>
      <c r="C356" s="172" t="s">
        <v>212</v>
      </c>
      <c r="D356" s="184" t="s">
        <v>522</v>
      </c>
      <c r="E356" s="179" t="s">
        <v>20</v>
      </c>
      <c r="F356" s="179" t="s">
        <v>20</v>
      </c>
      <c r="G356" s="166" t="s">
        <v>166</v>
      </c>
      <c r="H356" s="180">
        <v>3410530749954</v>
      </c>
      <c r="I356" s="164">
        <v>84189990</v>
      </c>
      <c r="J356" s="169">
        <v>150</v>
      </c>
      <c r="K356" s="166">
        <v>240</v>
      </c>
      <c r="L356" s="168">
        <v>350</v>
      </c>
      <c r="M356" s="166">
        <v>2</v>
      </c>
      <c r="N356" s="338">
        <f t="shared" si="49"/>
        <v>0.98</v>
      </c>
      <c r="O356" s="389">
        <v>1100</v>
      </c>
      <c r="P356" s="328">
        <f t="shared" si="50"/>
        <v>1353</v>
      </c>
    </row>
    <row r="357" spans="1:16" s="5" customFormat="1" ht="69.95" customHeight="1">
      <c r="A357" s="164">
        <f t="shared" si="48"/>
        <v>356</v>
      </c>
      <c r="B357" s="164" t="s">
        <v>17</v>
      </c>
      <c r="C357" s="170" t="s">
        <v>213</v>
      </c>
      <c r="D357" s="179" t="s">
        <v>523</v>
      </c>
      <c r="E357" s="179" t="s">
        <v>20</v>
      </c>
      <c r="F357" s="179" t="s">
        <v>20</v>
      </c>
      <c r="G357" s="166" t="s">
        <v>166</v>
      </c>
      <c r="H357" s="180">
        <v>3416085235744</v>
      </c>
      <c r="I357" s="164">
        <v>84189990</v>
      </c>
      <c r="J357" s="169">
        <v>35</v>
      </c>
      <c r="K357" s="166">
        <v>170</v>
      </c>
      <c r="L357" s="168">
        <v>250</v>
      </c>
      <c r="M357" s="166">
        <v>1</v>
      </c>
      <c r="N357" s="338">
        <f t="shared" si="49"/>
        <v>0.49</v>
      </c>
      <c r="O357" s="389">
        <v>250</v>
      </c>
      <c r="P357" s="328">
        <f t="shared" si="50"/>
        <v>307.5</v>
      </c>
    </row>
    <row r="358" spans="1:16" s="5" customFormat="1" ht="69.95" customHeight="1">
      <c r="A358" s="164">
        <f t="shared" si="48"/>
        <v>357</v>
      </c>
      <c r="B358" s="164" t="s">
        <v>17</v>
      </c>
      <c r="C358" s="170" t="s">
        <v>214</v>
      </c>
      <c r="D358" s="179" t="s">
        <v>524</v>
      </c>
      <c r="E358" s="179" t="s">
        <v>20</v>
      </c>
      <c r="F358" s="179" t="s">
        <v>20</v>
      </c>
      <c r="G358" s="166" t="s">
        <v>166</v>
      </c>
      <c r="H358" s="180">
        <v>3410530742412</v>
      </c>
      <c r="I358" s="164">
        <v>84189990</v>
      </c>
      <c r="J358" s="169">
        <v>200</v>
      </c>
      <c r="K358" s="166">
        <v>220</v>
      </c>
      <c r="L358" s="168">
        <v>210</v>
      </c>
      <c r="M358" s="166">
        <v>5</v>
      </c>
      <c r="N358" s="338">
        <f t="shared" si="49"/>
        <v>2.4500000000000002</v>
      </c>
      <c r="O358" s="389">
        <v>700</v>
      </c>
      <c r="P358" s="328">
        <f t="shared" si="50"/>
        <v>861</v>
      </c>
    </row>
    <row r="359" spans="1:16" s="5" customFormat="1" ht="69.95" customHeight="1">
      <c r="A359" s="164">
        <f t="shared" si="48"/>
        <v>358</v>
      </c>
      <c r="B359" s="164" t="s">
        <v>17</v>
      </c>
      <c r="C359" s="170" t="s">
        <v>215</v>
      </c>
      <c r="D359" s="179" t="s">
        <v>525</v>
      </c>
      <c r="E359" s="179" t="s">
        <v>20</v>
      </c>
      <c r="F359" s="179" t="s">
        <v>20</v>
      </c>
      <c r="G359" s="166" t="s">
        <v>166</v>
      </c>
      <c r="H359" s="180">
        <v>3410538095329</v>
      </c>
      <c r="I359" s="164">
        <v>84189990</v>
      </c>
      <c r="J359" s="169">
        <v>100</v>
      </c>
      <c r="K359" s="166">
        <v>100</v>
      </c>
      <c r="L359" s="168">
        <v>450</v>
      </c>
      <c r="M359" s="166">
        <v>1</v>
      </c>
      <c r="N359" s="338">
        <f t="shared" si="49"/>
        <v>0.49</v>
      </c>
      <c r="O359" s="389">
        <v>225</v>
      </c>
      <c r="P359" s="328">
        <f t="shared" si="50"/>
        <v>276.75</v>
      </c>
    </row>
    <row r="360" spans="1:16" s="5" customFormat="1" ht="69.95" customHeight="1">
      <c r="A360" s="164">
        <f t="shared" si="48"/>
        <v>359</v>
      </c>
      <c r="B360" s="164" t="s">
        <v>17</v>
      </c>
      <c r="C360" s="170" t="s">
        <v>216</v>
      </c>
      <c r="D360" s="185" t="s">
        <v>526</v>
      </c>
      <c r="E360" s="179" t="s">
        <v>20</v>
      </c>
      <c r="F360" s="179" t="s">
        <v>20</v>
      </c>
      <c r="G360" s="166" t="s">
        <v>166</v>
      </c>
      <c r="H360" s="180">
        <v>3416088750336</v>
      </c>
      <c r="I360" s="164">
        <v>84189990</v>
      </c>
      <c r="J360" s="169">
        <v>80</v>
      </c>
      <c r="K360" s="166">
        <v>80</v>
      </c>
      <c r="L360" s="168">
        <v>820</v>
      </c>
      <c r="M360" s="166">
        <v>5</v>
      </c>
      <c r="N360" s="338">
        <f t="shared" si="49"/>
        <v>2.4500000000000002</v>
      </c>
      <c r="O360" s="389">
        <v>275</v>
      </c>
      <c r="P360" s="328">
        <f t="shared" si="50"/>
        <v>338.25</v>
      </c>
    </row>
    <row r="361" spans="1:16" s="5" customFormat="1" ht="69.95" customHeight="1">
      <c r="A361" s="164">
        <f t="shared" si="48"/>
        <v>360</v>
      </c>
      <c r="B361" s="164" t="s">
        <v>17</v>
      </c>
      <c r="C361" s="170" t="s">
        <v>341</v>
      </c>
      <c r="D361" s="183" t="s">
        <v>756</v>
      </c>
      <c r="E361" s="166" t="s">
        <v>20</v>
      </c>
      <c r="F361" s="166" t="s">
        <v>20</v>
      </c>
      <c r="G361" s="166" t="s">
        <v>166</v>
      </c>
      <c r="H361" s="171">
        <v>3410530748407</v>
      </c>
      <c r="I361" s="164">
        <v>84189990</v>
      </c>
      <c r="J361" s="169">
        <v>1600</v>
      </c>
      <c r="K361" s="166">
        <v>600</v>
      </c>
      <c r="L361" s="166">
        <v>350</v>
      </c>
      <c r="M361" s="166">
        <v>29</v>
      </c>
      <c r="N361" s="338">
        <f>M361*$N$2</f>
        <v>14.209999999999999</v>
      </c>
      <c r="O361" s="390">
        <v>1250</v>
      </c>
      <c r="P361" s="328">
        <f>O361*$Q$5</f>
        <v>1537.5</v>
      </c>
    </row>
    <row r="362" spans="1:16" s="5" customFormat="1" ht="69.95" customHeight="1">
      <c r="A362" s="164">
        <f t="shared" si="48"/>
        <v>361</v>
      </c>
      <c r="B362" s="164" t="s">
        <v>17</v>
      </c>
      <c r="C362" s="170" t="s">
        <v>342</v>
      </c>
      <c r="D362" s="183" t="s">
        <v>755</v>
      </c>
      <c r="E362" s="166" t="s">
        <v>20</v>
      </c>
      <c r="F362" s="166" t="s">
        <v>20</v>
      </c>
      <c r="G362" s="166" t="s">
        <v>166</v>
      </c>
      <c r="H362" s="171">
        <v>3410530748889</v>
      </c>
      <c r="I362" s="164">
        <v>84189990</v>
      </c>
      <c r="J362" s="169">
        <v>1000</v>
      </c>
      <c r="K362" s="166">
        <v>600</v>
      </c>
      <c r="L362" s="166">
        <v>150</v>
      </c>
      <c r="M362" s="166">
        <v>13</v>
      </c>
      <c r="N362" s="338">
        <f>M362*$N$2</f>
        <v>6.37</v>
      </c>
      <c r="O362" s="390">
        <v>1250</v>
      </c>
      <c r="P362" s="328">
        <f>O362*$Q$5</f>
        <v>1537.5</v>
      </c>
    </row>
    <row r="363" spans="1:16" s="5" customFormat="1" ht="69.95" customHeight="1">
      <c r="A363" s="164">
        <f t="shared" si="48"/>
        <v>362</v>
      </c>
      <c r="B363" s="164" t="s">
        <v>17</v>
      </c>
      <c r="C363" s="170" t="s">
        <v>217</v>
      </c>
      <c r="D363" s="179" t="s">
        <v>527</v>
      </c>
      <c r="E363" s="179" t="s">
        <v>20</v>
      </c>
      <c r="F363" s="179" t="s">
        <v>20</v>
      </c>
      <c r="G363" s="166" t="s">
        <v>166</v>
      </c>
      <c r="H363" s="180">
        <v>3410530740494</v>
      </c>
      <c r="I363" s="164">
        <v>84189990</v>
      </c>
      <c r="J363" s="169">
        <v>27</v>
      </c>
      <c r="K363" s="166">
        <v>346</v>
      </c>
      <c r="L363" s="168">
        <v>786</v>
      </c>
      <c r="M363" s="166">
        <v>5.6</v>
      </c>
      <c r="N363" s="338">
        <f t="shared" si="49"/>
        <v>2.7439999999999998</v>
      </c>
      <c r="O363" s="389">
        <v>775</v>
      </c>
      <c r="P363" s="328">
        <f t="shared" si="50"/>
        <v>953.25</v>
      </c>
    </row>
    <row r="364" spans="1:16" s="5" customFormat="1" ht="69.95" customHeight="1">
      <c r="A364" s="164">
        <f t="shared" si="48"/>
        <v>363</v>
      </c>
      <c r="B364" s="164" t="s">
        <v>17</v>
      </c>
      <c r="C364" s="170" t="s">
        <v>218</v>
      </c>
      <c r="D364" s="179" t="s">
        <v>528</v>
      </c>
      <c r="E364" s="179" t="s">
        <v>20</v>
      </c>
      <c r="F364" s="179" t="s">
        <v>20</v>
      </c>
      <c r="G364" s="166" t="s">
        <v>166</v>
      </c>
      <c r="H364" s="180">
        <v>3410530728881</v>
      </c>
      <c r="I364" s="164" t="s">
        <v>202</v>
      </c>
      <c r="J364" s="169">
        <v>27</v>
      </c>
      <c r="K364" s="166">
        <v>346</v>
      </c>
      <c r="L364" s="168">
        <v>786</v>
      </c>
      <c r="M364" s="166">
        <v>5.6</v>
      </c>
      <c r="N364" s="338">
        <f t="shared" si="49"/>
        <v>2.7439999999999998</v>
      </c>
      <c r="O364" s="389">
        <v>775</v>
      </c>
      <c r="P364" s="328">
        <f t="shared" si="50"/>
        <v>953.25</v>
      </c>
    </row>
    <row r="365" spans="1:16" s="5" customFormat="1" ht="69.95" customHeight="1">
      <c r="A365" s="164">
        <f t="shared" si="48"/>
        <v>364</v>
      </c>
      <c r="B365" s="164" t="s">
        <v>17</v>
      </c>
      <c r="C365" s="172" t="s">
        <v>219</v>
      </c>
      <c r="D365" s="184" t="s">
        <v>529</v>
      </c>
      <c r="E365" s="179" t="s">
        <v>20</v>
      </c>
      <c r="F365" s="179" t="s">
        <v>20</v>
      </c>
      <c r="G365" s="166" t="s">
        <v>166</v>
      </c>
      <c r="H365" s="180">
        <v>3410530742405</v>
      </c>
      <c r="I365" s="164">
        <v>84189990</v>
      </c>
      <c r="J365" s="169">
        <v>20</v>
      </c>
      <c r="K365" s="166">
        <v>600</v>
      </c>
      <c r="L365" s="168">
        <v>1200</v>
      </c>
      <c r="M365" s="166">
        <v>8</v>
      </c>
      <c r="N365" s="338">
        <f t="shared" si="49"/>
        <v>3.92</v>
      </c>
      <c r="O365" s="389">
        <v>775</v>
      </c>
      <c r="P365" s="328">
        <f t="shared" si="50"/>
        <v>953.25</v>
      </c>
    </row>
    <row r="366" spans="1:16" s="5" customFormat="1" ht="69.95" customHeight="1">
      <c r="A366" s="164">
        <f t="shared" si="48"/>
        <v>365</v>
      </c>
      <c r="B366" s="164" t="s">
        <v>17</v>
      </c>
      <c r="C366" s="170" t="s">
        <v>220</v>
      </c>
      <c r="D366" s="179" t="s">
        <v>530</v>
      </c>
      <c r="E366" s="179" t="s">
        <v>20</v>
      </c>
      <c r="F366" s="179" t="s">
        <v>20</v>
      </c>
      <c r="G366" s="166" t="s">
        <v>166</v>
      </c>
      <c r="H366" s="180">
        <v>3410530748629</v>
      </c>
      <c r="I366" s="164">
        <v>84189990</v>
      </c>
      <c r="J366" s="169">
        <v>26</v>
      </c>
      <c r="K366" s="166">
        <v>558</v>
      </c>
      <c r="L366" s="168">
        <v>1078</v>
      </c>
      <c r="M366" s="166">
        <v>2.9</v>
      </c>
      <c r="N366" s="338">
        <f t="shared" si="49"/>
        <v>1.421</v>
      </c>
      <c r="O366" s="389">
        <v>775</v>
      </c>
      <c r="P366" s="328">
        <f t="shared" si="50"/>
        <v>953.25</v>
      </c>
    </row>
    <row r="367" spans="1:16" s="5" customFormat="1" ht="69.95" customHeight="1">
      <c r="A367" s="164">
        <f t="shared" si="48"/>
        <v>366</v>
      </c>
      <c r="B367" s="164" t="s">
        <v>17</v>
      </c>
      <c r="C367" s="170" t="s">
        <v>479</v>
      </c>
      <c r="D367" s="166" t="s">
        <v>754</v>
      </c>
      <c r="E367" s="166" t="s">
        <v>20</v>
      </c>
      <c r="F367" s="166" t="s">
        <v>20</v>
      </c>
      <c r="G367" s="166" t="s">
        <v>166</v>
      </c>
      <c r="H367" s="171">
        <v>3410530756082</v>
      </c>
      <c r="I367" s="164">
        <v>84189990</v>
      </c>
      <c r="J367" s="169">
        <v>20</v>
      </c>
      <c r="K367" s="166">
        <v>600</v>
      </c>
      <c r="L367" s="168">
        <v>1200</v>
      </c>
      <c r="M367" s="166">
        <v>8</v>
      </c>
      <c r="N367" s="338">
        <f>M367*$N$2</f>
        <v>3.92</v>
      </c>
      <c r="O367" s="389">
        <v>775</v>
      </c>
      <c r="P367" s="328">
        <f>O367*$Q$5</f>
        <v>953.25</v>
      </c>
    </row>
    <row r="368" spans="1:16" s="5" customFormat="1" ht="69.95" customHeight="1">
      <c r="A368" s="164">
        <f t="shared" si="48"/>
        <v>367</v>
      </c>
      <c r="B368" s="164" t="s">
        <v>17</v>
      </c>
      <c r="C368" s="170" t="s">
        <v>221</v>
      </c>
      <c r="D368" s="299" t="s">
        <v>531</v>
      </c>
      <c r="E368" s="179" t="s">
        <v>20</v>
      </c>
      <c r="F368" s="179" t="s">
        <v>20</v>
      </c>
      <c r="G368" s="166" t="s">
        <v>166</v>
      </c>
      <c r="H368" s="180">
        <v>3416088096441</v>
      </c>
      <c r="I368" s="164" t="s">
        <v>222</v>
      </c>
      <c r="J368" s="169">
        <v>75</v>
      </c>
      <c r="K368" s="166">
        <v>207</v>
      </c>
      <c r="L368" s="168">
        <v>210</v>
      </c>
      <c r="M368" s="166">
        <v>1</v>
      </c>
      <c r="N368" s="338">
        <f t="shared" si="49"/>
        <v>0.49</v>
      </c>
      <c r="O368" s="389">
        <v>261.1977</v>
      </c>
      <c r="P368" s="328">
        <f t="shared" si="50"/>
        <v>321.27317099999999</v>
      </c>
    </row>
    <row r="369" spans="1:17" s="5" customFormat="1" ht="69.95" customHeight="1">
      <c r="A369" s="164">
        <f t="shared" si="48"/>
        <v>368</v>
      </c>
      <c r="B369" s="164" t="s">
        <v>17</v>
      </c>
      <c r="C369" s="170" t="s">
        <v>223</v>
      </c>
      <c r="D369" s="185" t="s">
        <v>532</v>
      </c>
      <c r="E369" s="179" t="s">
        <v>20</v>
      </c>
      <c r="F369" s="179" t="s">
        <v>20</v>
      </c>
      <c r="G369" s="166" t="s">
        <v>166</v>
      </c>
      <c r="H369" s="180">
        <v>3410530751001</v>
      </c>
      <c r="I369" s="181" t="s">
        <v>25</v>
      </c>
      <c r="J369" s="186">
        <v>250</v>
      </c>
      <c r="K369" s="164">
        <v>140</v>
      </c>
      <c r="L369" s="181">
        <v>100</v>
      </c>
      <c r="M369" s="166">
        <v>2</v>
      </c>
      <c r="N369" s="338">
        <f t="shared" si="49"/>
        <v>0.98</v>
      </c>
      <c r="O369" s="389">
        <v>725</v>
      </c>
      <c r="P369" s="328">
        <f t="shared" si="50"/>
        <v>891.75</v>
      </c>
    </row>
    <row r="370" spans="1:17" s="5" customFormat="1" ht="69.95" customHeight="1">
      <c r="A370" s="164">
        <f t="shared" si="48"/>
        <v>369</v>
      </c>
      <c r="B370" s="187" t="s">
        <v>17</v>
      </c>
      <c r="C370" s="172" t="s">
        <v>18</v>
      </c>
      <c r="D370" s="183" t="s">
        <v>133</v>
      </c>
      <c r="E370" s="184" t="s">
        <v>20</v>
      </c>
      <c r="F370" s="184" t="s">
        <v>20</v>
      </c>
      <c r="G370" s="183" t="s">
        <v>166</v>
      </c>
      <c r="H370" s="188">
        <v>3410530024495</v>
      </c>
      <c r="I370" s="189" t="s">
        <v>224</v>
      </c>
      <c r="J370" s="190">
        <v>172</v>
      </c>
      <c r="K370" s="187">
        <v>72</v>
      </c>
      <c r="L370" s="189">
        <v>16</v>
      </c>
      <c r="M370" s="187">
        <v>0.5</v>
      </c>
      <c r="N370" s="338">
        <f t="shared" si="49"/>
        <v>0.245</v>
      </c>
      <c r="O370" s="389">
        <f>O5</f>
        <v>750</v>
      </c>
      <c r="P370" s="328">
        <f t="shared" si="50"/>
        <v>922.5</v>
      </c>
      <c r="Q370" s="137"/>
    </row>
    <row r="371" spans="1:17" s="5" customFormat="1" ht="69.95" customHeight="1">
      <c r="A371" s="164">
        <f t="shared" si="48"/>
        <v>370</v>
      </c>
      <c r="B371" s="164" t="s">
        <v>17</v>
      </c>
      <c r="C371" s="170" t="s">
        <v>24</v>
      </c>
      <c r="D371" s="179" t="s">
        <v>650</v>
      </c>
      <c r="E371" s="179" t="s">
        <v>20</v>
      </c>
      <c r="F371" s="179" t="s">
        <v>20</v>
      </c>
      <c r="G371" s="166" t="s">
        <v>166</v>
      </c>
      <c r="H371" s="180">
        <v>3410530742313</v>
      </c>
      <c r="I371" s="181" t="s">
        <v>25</v>
      </c>
      <c r="J371" s="169">
        <v>25</v>
      </c>
      <c r="K371" s="166">
        <v>100</v>
      </c>
      <c r="L371" s="168">
        <v>100</v>
      </c>
      <c r="M371" s="166">
        <v>0.5</v>
      </c>
      <c r="N371" s="338">
        <f t="shared" si="49"/>
        <v>0.245</v>
      </c>
      <c r="O371" s="389">
        <f>O7</f>
        <v>499</v>
      </c>
      <c r="P371" s="328">
        <f t="shared" si="50"/>
        <v>613.77</v>
      </c>
    </row>
    <row r="372" spans="1:17" s="5" customFormat="1" ht="69.95" customHeight="1">
      <c r="A372" s="164">
        <f t="shared" si="48"/>
        <v>371</v>
      </c>
      <c r="B372" s="164" t="s">
        <v>17</v>
      </c>
      <c r="C372" s="170" t="s">
        <v>29</v>
      </c>
      <c r="D372" s="185" t="s">
        <v>651</v>
      </c>
      <c r="E372" s="179" t="s">
        <v>20</v>
      </c>
      <c r="F372" s="179" t="s">
        <v>20</v>
      </c>
      <c r="G372" s="166" t="s">
        <v>166</v>
      </c>
      <c r="H372" s="180" t="s">
        <v>30</v>
      </c>
      <c r="I372" s="181" t="s">
        <v>27</v>
      </c>
      <c r="J372" s="169">
        <v>185</v>
      </c>
      <c r="K372" s="166">
        <v>140</v>
      </c>
      <c r="L372" s="168">
        <v>50</v>
      </c>
      <c r="M372" s="166">
        <v>0.5</v>
      </c>
      <c r="N372" s="338">
        <f t="shared" si="49"/>
        <v>0.245</v>
      </c>
      <c r="O372" s="389">
        <f>O10</f>
        <v>400</v>
      </c>
      <c r="P372" s="328">
        <f t="shared" si="50"/>
        <v>492</v>
      </c>
    </row>
    <row r="373" spans="1:17" s="5" customFormat="1" ht="69.95" customHeight="1">
      <c r="A373" s="164">
        <f t="shared" si="48"/>
        <v>372</v>
      </c>
      <c r="B373" s="164" t="s">
        <v>17</v>
      </c>
      <c r="C373" s="170" t="s">
        <v>31</v>
      </c>
      <c r="D373" s="370" t="s">
        <v>574</v>
      </c>
      <c r="E373" s="179" t="s">
        <v>20</v>
      </c>
      <c r="F373" s="179" t="s">
        <v>20</v>
      </c>
      <c r="G373" s="166" t="s">
        <v>166</v>
      </c>
      <c r="H373" s="180">
        <v>3116370745131</v>
      </c>
      <c r="I373" s="181" t="s">
        <v>27</v>
      </c>
      <c r="J373" s="169">
        <v>72</v>
      </c>
      <c r="K373" s="166">
        <v>137</v>
      </c>
      <c r="L373" s="168">
        <v>179</v>
      </c>
      <c r="M373" s="166">
        <v>1</v>
      </c>
      <c r="N373" s="338">
        <f t="shared" si="49"/>
        <v>0.49</v>
      </c>
      <c r="O373" s="389">
        <f>O11</f>
        <v>750</v>
      </c>
      <c r="P373" s="328">
        <f t="shared" si="50"/>
        <v>922.5</v>
      </c>
    </row>
    <row r="374" spans="1:17" s="5" customFormat="1" ht="69.95" customHeight="1">
      <c r="A374" s="164">
        <f t="shared" si="48"/>
        <v>373</v>
      </c>
      <c r="B374" s="187" t="s">
        <v>17</v>
      </c>
      <c r="C374" s="170" t="s">
        <v>487</v>
      </c>
      <c r="D374" s="370" t="s">
        <v>752</v>
      </c>
      <c r="E374" s="184" t="s">
        <v>20</v>
      </c>
      <c r="F374" s="184" t="s">
        <v>20</v>
      </c>
      <c r="G374" s="183" t="s">
        <v>166</v>
      </c>
      <c r="H374" s="188">
        <v>3116370749122</v>
      </c>
      <c r="I374" s="189" t="s">
        <v>27</v>
      </c>
      <c r="J374" s="191">
        <v>55</v>
      </c>
      <c r="K374" s="183">
        <v>140</v>
      </c>
      <c r="L374" s="192">
        <v>180</v>
      </c>
      <c r="M374" s="183">
        <v>0.5</v>
      </c>
      <c r="N374" s="338">
        <f t="shared" si="49"/>
        <v>0.245</v>
      </c>
      <c r="O374" s="389">
        <f>O12</f>
        <v>400</v>
      </c>
      <c r="P374" s="328">
        <f t="shared" ref="P374" si="51">O374*$Q$5</f>
        <v>492</v>
      </c>
      <c r="Q374" s="137"/>
    </row>
    <row r="375" spans="1:17" s="5" customFormat="1" ht="69.95" customHeight="1">
      <c r="A375" s="164">
        <f t="shared" si="48"/>
        <v>374</v>
      </c>
      <c r="B375" s="187" t="s">
        <v>17</v>
      </c>
      <c r="C375" s="172" t="s">
        <v>488</v>
      </c>
      <c r="D375" s="370" t="s">
        <v>753</v>
      </c>
      <c r="E375" s="184" t="s">
        <v>20</v>
      </c>
      <c r="F375" s="184" t="s">
        <v>20</v>
      </c>
      <c r="G375" s="183" t="s">
        <v>166</v>
      </c>
      <c r="H375" s="188">
        <v>3116370749139</v>
      </c>
      <c r="I375" s="189" t="s">
        <v>27</v>
      </c>
      <c r="J375" s="191">
        <v>25</v>
      </c>
      <c r="K375" s="183">
        <v>85</v>
      </c>
      <c r="L375" s="192">
        <v>85</v>
      </c>
      <c r="M375" s="183">
        <v>0.5</v>
      </c>
      <c r="N375" s="338">
        <f t="shared" si="49"/>
        <v>0.245</v>
      </c>
      <c r="O375" s="389">
        <v>450</v>
      </c>
      <c r="P375" s="328">
        <f t="shared" si="50"/>
        <v>553.5</v>
      </c>
      <c r="Q375" s="137"/>
    </row>
    <row r="376" spans="1:17" s="5" customFormat="1" ht="69.95" customHeight="1">
      <c r="A376" s="164">
        <f t="shared" ref="A376:A414" si="52">A375+1</f>
        <v>375</v>
      </c>
      <c r="B376" s="164" t="s">
        <v>17</v>
      </c>
      <c r="C376" s="170" t="s">
        <v>26</v>
      </c>
      <c r="D376" s="370" t="s">
        <v>653</v>
      </c>
      <c r="E376" s="179" t="s">
        <v>20</v>
      </c>
      <c r="F376" s="179" t="s">
        <v>20</v>
      </c>
      <c r="G376" s="166" t="s">
        <v>166</v>
      </c>
      <c r="H376" s="180">
        <v>3410530742139</v>
      </c>
      <c r="I376" s="164">
        <v>90321020</v>
      </c>
      <c r="J376" s="169">
        <v>40</v>
      </c>
      <c r="K376" s="166">
        <v>80</v>
      </c>
      <c r="L376" s="168">
        <v>150</v>
      </c>
      <c r="M376" s="166">
        <v>1</v>
      </c>
      <c r="N376" s="338">
        <f t="shared" si="49"/>
        <v>0.49</v>
      </c>
      <c r="O376" s="389">
        <f>O8</f>
        <v>500</v>
      </c>
      <c r="P376" s="328">
        <f t="shared" si="50"/>
        <v>615</v>
      </c>
    </row>
    <row r="377" spans="1:17" s="5" customFormat="1" ht="69.95" customHeight="1">
      <c r="A377" s="164">
        <f t="shared" si="52"/>
        <v>376</v>
      </c>
      <c r="B377" s="164" t="s">
        <v>17</v>
      </c>
      <c r="C377" s="170" t="s">
        <v>28</v>
      </c>
      <c r="D377" s="184" t="s">
        <v>655</v>
      </c>
      <c r="E377" s="179" t="s">
        <v>20</v>
      </c>
      <c r="F377" s="179" t="s">
        <v>20</v>
      </c>
      <c r="G377" s="166" t="s">
        <v>166</v>
      </c>
      <c r="H377" s="180">
        <v>3410530742146</v>
      </c>
      <c r="I377" s="164">
        <v>90321020</v>
      </c>
      <c r="J377" s="169">
        <v>150</v>
      </c>
      <c r="K377" s="166">
        <v>80</v>
      </c>
      <c r="L377" s="168">
        <v>50</v>
      </c>
      <c r="M377" s="166">
        <v>1</v>
      </c>
      <c r="N377" s="338">
        <f t="shared" si="49"/>
        <v>0.49</v>
      </c>
      <c r="O377" s="389">
        <f>O9</f>
        <v>550</v>
      </c>
      <c r="P377" s="328">
        <f t="shared" si="50"/>
        <v>676.5</v>
      </c>
    </row>
    <row r="378" spans="1:17" s="5" customFormat="1" ht="69.95" customHeight="1">
      <c r="A378" s="193">
        <f t="shared" si="52"/>
        <v>377</v>
      </c>
      <c r="B378" s="193" t="s">
        <v>35</v>
      </c>
      <c r="C378" s="301">
        <v>646194</v>
      </c>
      <c r="D378" s="195" t="s">
        <v>300</v>
      </c>
      <c r="E378" s="195" t="s">
        <v>20</v>
      </c>
      <c r="F378" s="195" t="s">
        <v>20</v>
      </c>
      <c r="G378" s="196" t="s">
        <v>225</v>
      </c>
      <c r="H378" s="307">
        <v>8718403863055</v>
      </c>
      <c r="I378" s="193">
        <v>84145100</v>
      </c>
      <c r="J378" s="198">
        <v>834</v>
      </c>
      <c r="K378" s="196">
        <v>760</v>
      </c>
      <c r="L378" s="199">
        <v>601</v>
      </c>
      <c r="M378" s="196">
        <v>36</v>
      </c>
      <c r="N378" s="339">
        <f t="shared" si="49"/>
        <v>17.64</v>
      </c>
      <c r="O378" s="391">
        <v>10420</v>
      </c>
      <c r="P378" s="392">
        <f t="shared" si="50"/>
        <v>12816.6</v>
      </c>
    </row>
    <row r="379" spans="1:17" s="5" customFormat="1" ht="69.95" customHeight="1">
      <c r="A379" s="193">
        <f t="shared" si="52"/>
        <v>378</v>
      </c>
      <c r="B379" s="193" t="s">
        <v>35</v>
      </c>
      <c r="C379" s="301">
        <v>646195</v>
      </c>
      <c r="D379" s="195" t="s">
        <v>301</v>
      </c>
      <c r="E379" s="195" t="s">
        <v>20</v>
      </c>
      <c r="F379" s="195" t="s">
        <v>20</v>
      </c>
      <c r="G379" s="196" t="s">
        <v>225</v>
      </c>
      <c r="H379" s="308" t="s">
        <v>317</v>
      </c>
      <c r="I379" s="193">
        <v>84145100</v>
      </c>
      <c r="J379" s="198">
        <v>834</v>
      </c>
      <c r="K379" s="196">
        <v>760</v>
      </c>
      <c r="L379" s="199">
        <v>601</v>
      </c>
      <c r="M379" s="196">
        <v>36</v>
      </c>
      <c r="N379" s="339">
        <f t="shared" si="49"/>
        <v>17.64</v>
      </c>
      <c r="O379" s="391">
        <v>10641</v>
      </c>
      <c r="P379" s="392">
        <f t="shared" ref="P379:P410" si="53">O379*$Q$5</f>
        <v>13088.43</v>
      </c>
    </row>
    <row r="380" spans="1:17" s="5" customFormat="1" ht="69.95" customHeight="1">
      <c r="A380" s="193">
        <f t="shared" si="52"/>
        <v>379</v>
      </c>
      <c r="B380" s="193" t="s">
        <v>35</v>
      </c>
      <c r="C380" s="194">
        <v>646187</v>
      </c>
      <c r="D380" s="195" t="s">
        <v>302</v>
      </c>
      <c r="E380" s="195" t="s">
        <v>20</v>
      </c>
      <c r="F380" s="195" t="s">
        <v>20</v>
      </c>
      <c r="G380" s="196" t="s">
        <v>225</v>
      </c>
      <c r="H380" s="197">
        <v>8720701074514</v>
      </c>
      <c r="I380" s="193">
        <v>84145100</v>
      </c>
      <c r="J380" s="198">
        <v>830</v>
      </c>
      <c r="K380" s="196">
        <v>1158</v>
      </c>
      <c r="L380" s="199">
        <v>324</v>
      </c>
      <c r="M380" s="196">
        <v>26</v>
      </c>
      <c r="N380" s="339">
        <f t="shared" ref="N380:N443" si="54">M380*$N$2</f>
        <v>12.74</v>
      </c>
      <c r="O380" s="391">
        <v>9395</v>
      </c>
      <c r="P380" s="392">
        <f t="shared" si="53"/>
        <v>11555.85</v>
      </c>
    </row>
    <row r="381" spans="1:17" s="5" customFormat="1" ht="69.95" customHeight="1">
      <c r="A381" s="193">
        <f t="shared" si="52"/>
        <v>380</v>
      </c>
      <c r="B381" s="193" t="s">
        <v>35</v>
      </c>
      <c r="C381" s="194">
        <v>646189</v>
      </c>
      <c r="D381" s="195" t="s">
        <v>303</v>
      </c>
      <c r="E381" s="195" t="s">
        <v>20</v>
      </c>
      <c r="F381" s="195" t="s">
        <v>20</v>
      </c>
      <c r="G381" s="196" t="s">
        <v>225</v>
      </c>
      <c r="H381" s="197">
        <v>8720701075320</v>
      </c>
      <c r="I381" s="193">
        <v>84145100</v>
      </c>
      <c r="J381" s="198">
        <v>830</v>
      </c>
      <c r="K381" s="196">
        <v>1158</v>
      </c>
      <c r="L381" s="199">
        <v>324</v>
      </c>
      <c r="M381" s="196">
        <v>26</v>
      </c>
      <c r="N381" s="339">
        <f t="shared" si="54"/>
        <v>12.74</v>
      </c>
      <c r="O381" s="391">
        <v>9645</v>
      </c>
      <c r="P381" s="392">
        <f t="shared" si="53"/>
        <v>11863.35</v>
      </c>
    </row>
    <row r="382" spans="1:17" s="5" customFormat="1" ht="69.95" customHeight="1">
      <c r="A382" s="193">
        <f t="shared" si="52"/>
        <v>381</v>
      </c>
      <c r="B382" s="193" t="s">
        <v>35</v>
      </c>
      <c r="C382" s="194">
        <v>645864</v>
      </c>
      <c r="D382" s="195" t="s">
        <v>36</v>
      </c>
      <c r="E382" s="195" t="s">
        <v>20</v>
      </c>
      <c r="F382" s="195" t="s">
        <v>20</v>
      </c>
      <c r="G382" s="196" t="s">
        <v>225</v>
      </c>
      <c r="H382" s="197">
        <v>8718403862997</v>
      </c>
      <c r="I382" s="193">
        <v>90328900</v>
      </c>
      <c r="J382" s="198">
        <v>30</v>
      </c>
      <c r="K382" s="196">
        <v>85</v>
      </c>
      <c r="L382" s="200">
        <v>95</v>
      </c>
      <c r="M382" s="196">
        <v>0.5</v>
      </c>
      <c r="N382" s="339">
        <f t="shared" si="54"/>
        <v>0.245</v>
      </c>
      <c r="O382" s="391">
        <v>400</v>
      </c>
      <c r="P382" s="392">
        <f t="shared" si="53"/>
        <v>492</v>
      </c>
    </row>
    <row r="383" spans="1:17" s="5" customFormat="1" ht="69.95" customHeight="1">
      <c r="A383" s="193">
        <f t="shared" si="52"/>
        <v>382</v>
      </c>
      <c r="B383" s="193" t="s">
        <v>35</v>
      </c>
      <c r="C383" s="194">
        <v>645867</v>
      </c>
      <c r="D383" s="195" t="s">
        <v>299</v>
      </c>
      <c r="E383" s="195" t="s">
        <v>20</v>
      </c>
      <c r="F383" s="195" t="s">
        <v>20</v>
      </c>
      <c r="G383" s="196" t="s">
        <v>225</v>
      </c>
      <c r="H383" s="197">
        <v>8718403863369</v>
      </c>
      <c r="I383" s="193">
        <v>90328900</v>
      </c>
      <c r="J383" s="198">
        <v>55</v>
      </c>
      <c r="K383" s="196">
        <v>165</v>
      </c>
      <c r="L383" s="199">
        <v>120</v>
      </c>
      <c r="M383" s="196">
        <v>0.5</v>
      </c>
      <c r="N383" s="339">
        <f t="shared" si="54"/>
        <v>0.245</v>
      </c>
      <c r="O383" s="391">
        <v>750</v>
      </c>
      <c r="P383" s="392">
        <f t="shared" si="53"/>
        <v>922.5</v>
      </c>
    </row>
    <row r="384" spans="1:17" s="5" customFormat="1" ht="69.95" customHeight="1">
      <c r="A384" s="193">
        <f t="shared" si="52"/>
        <v>383</v>
      </c>
      <c r="B384" s="193" t="s">
        <v>35</v>
      </c>
      <c r="C384" s="194">
        <v>646186</v>
      </c>
      <c r="D384" s="195" t="s">
        <v>296</v>
      </c>
      <c r="E384" s="195" t="s">
        <v>20</v>
      </c>
      <c r="F384" s="195" t="s">
        <v>20</v>
      </c>
      <c r="G384" s="196" t="s">
        <v>225</v>
      </c>
      <c r="H384" s="197">
        <v>8718403862928</v>
      </c>
      <c r="I384" s="193">
        <v>90328900</v>
      </c>
      <c r="J384" s="198">
        <v>50</v>
      </c>
      <c r="K384" s="196">
        <v>110</v>
      </c>
      <c r="L384" s="199">
        <v>105</v>
      </c>
      <c r="M384" s="196">
        <v>0.5</v>
      </c>
      <c r="N384" s="339">
        <f t="shared" si="54"/>
        <v>0.245</v>
      </c>
      <c r="O384" s="391">
        <v>914</v>
      </c>
      <c r="P384" s="392">
        <f t="shared" si="53"/>
        <v>1124.22</v>
      </c>
    </row>
    <row r="385" spans="1:16" s="5" customFormat="1" ht="69.95" customHeight="1">
      <c r="A385" s="193">
        <f t="shared" si="52"/>
        <v>384</v>
      </c>
      <c r="B385" s="193" t="s">
        <v>35</v>
      </c>
      <c r="C385" s="194">
        <v>645865</v>
      </c>
      <c r="D385" s="195" t="s">
        <v>297</v>
      </c>
      <c r="E385" s="195" t="s">
        <v>20</v>
      </c>
      <c r="F385" s="195" t="s">
        <v>20</v>
      </c>
      <c r="G385" s="196" t="s">
        <v>225</v>
      </c>
      <c r="H385" s="197">
        <v>8718403862645</v>
      </c>
      <c r="I385" s="193">
        <v>90328900</v>
      </c>
      <c r="J385" s="198">
        <v>50</v>
      </c>
      <c r="K385" s="196">
        <v>110</v>
      </c>
      <c r="L385" s="199">
        <v>105</v>
      </c>
      <c r="M385" s="196">
        <v>0.5</v>
      </c>
      <c r="N385" s="339">
        <f t="shared" si="54"/>
        <v>0.245</v>
      </c>
      <c r="O385" s="391">
        <v>900</v>
      </c>
      <c r="P385" s="392">
        <f t="shared" si="53"/>
        <v>1107</v>
      </c>
    </row>
    <row r="386" spans="1:16" s="5" customFormat="1" ht="69.95" customHeight="1">
      <c r="A386" s="193">
        <f t="shared" si="52"/>
        <v>385</v>
      </c>
      <c r="B386" s="193" t="s">
        <v>35</v>
      </c>
      <c r="C386" s="194">
        <v>645866</v>
      </c>
      <c r="D386" s="201" t="s">
        <v>298</v>
      </c>
      <c r="E386" s="195" t="s">
        <v>20</v>
      </c>
      <c r="F386" s="195" t="s">
        <v>20</v>
      </c>
      <c r="G386" s="196" t="s">
        <v>225</v>
      </c>
      <c r="H386" s="197">
        <v>8718403863376</v>
      </c>
      <c r="I386" s="193">
        <v>90328900</v>
      </c>
      <c r="J386" s="198">
        <v>55</v>
      </c>
      <c r="K386" s="196">
        <v>165</v>
      </c>
      <c r="L386" s="199">
        <v>120</v>
      </c>
      <c r="M386" s="196">
        <v>0.5</v>
      </c>
      <c r="N386" s="339">
        <f t="shared" si="54"/>
        <v>0.245</v>
      </c>
      <c r="O386" s="391">
        <v>900</v>
      </c>
      <c r="P386" s="392">
        <f t="shared" si="53"/>
        <v>1107</v>
      </c>
    </row>
    <row r="387" spans="1:16" s="5" customFormat="1" ht="69.95" customHeight="1">
      <c r="A387" s="193">
        <f t="shared" si="52"/>
        <v>386</v>
      </c>
      <c r="B387" s="193" t="s">
        <v>35</v>
      </c>
      <c r="C387" s="194">
        <v>645902</v>
      </c>
      <c r="D387" s="195" t="s">
        <v>367</v>
      </c>
      <c r="E387" s="195" t="s">
        <v>20</v>
      </c>
      <c r="F387" s="195" t="s">
        <v>20</v>
      </c>
      <c r="G387" s="196" t="s">
        <v>225</v>
      </c>
      <c r="H387" s="197">
        <v>8718403863420</v>
      </c>
      <c r="I387" s="193">
        <v>84149000</v>
      </c>
      <c r="J387" s="198">
        <v>160</v>
      </c>
      <c r="K387" s="196">
        <v>415</v>
      </c>
      <c r="L387" s="199">
        <v>360</v>
      </c>
      <c r="M387" s="196">
        <v>1.5</v>
      </c>
      <c r="N387" s="339">
        <f t="shared" si="54"/>
        <v>0.73499999999999999</v>
      </c>
      <c r="O387" s="391">
        <v>975</v>
      </c>
      <c r="P387" s="392">
        <f t="shared" si="53"/>
        <v>1199.25</v>
      </c>
    </row>
    <row r="388" spans="1:16" s="5" customFormat="1" ht="69.95" customHeight="1">
      <c r="A388" s="193">
        <f t="shared" si="52"/>
        <v>387</v>
      </c>
      <c r="B388" s="193" t="s">
        <v>35</v>
      </c>
      <c r="C388" s="194">
        <v>645892</v>
      </c>
      <c r="D388" s="195" t="s">
        <v>368</v>
      </c>
      <c r="E388" s="195" t="s">
        <v>20</v>
      </c>
      <c r="F388" s="195" t="s">
        <v>20</v>
      </c>
      <c r="G388" s="196" t="s">
        <v>225</v>
      </c>
      <c r="H388" s="197">
        <v>8718403863239</v>
      </c>
      <c r="I388" s="193">
        <v>84213925</v>
      </c>
      <c r="J388" s="198">
        <v>50</v>
      </c>
      <c r="K388" s="196">
        <v>600</v>
      </c>
      <c r="L388" s="199">
        <v>240</v>
      </c>
      <c r="M388" s="196">
        <v>0.5</v>
      </c>
      <c r="N388" s="339">
        <f t="shared" si="54"/>
        <v>0.245</v>
      </c>
      <c r="O388" s="391">
        <v>285</v>
      </c>
      <c r="P388" s="392">
        <f t="shared" si="53"/>
        <v>350.55</v>
      </c>
    </row>
    <row r="389" spans="1:16" s="5" customFormat="1" ht="69.95" customHeight="1">
      <c r="A389" s="193">
        <f t="shared" si="52"/>
        <v>388</v>
      </c>
      <c r="B389" s="193" t="s">
        <v>35</v>
      </c>
      <c r="C389" s="194">
        <v>645894</v>
      </c>
      <c r="D389" s="195" t="s">
        <v>369</v>
      </c>
      <c r="E389" s="195" t="s">
        <v>20</v>
      </c>
      <c r="F389" s="195" t="s">
        <v>20</v>
      </c>
      <c r="G389" s="196" t="s">
        <v>225</v>
      </c>
      <c r="H389" s="197">
        <v>8718403863222</v>
      </c>
      <c r="I389" s="193">
        <v>84213925</v>
      </c>
      <c r="J389" s="198">
        <v>50</v>
      </c>
      <c r="K389" s="202">
        <v>580</v>
      </c>
      <c r="L389" s="199">
        <v>235</v>
      </c>
      <c r="M389" s="196">
        <v>0.5</v>
      </c>
      <c r="N389" s="339">
        <f t="shared" si="54"/>
        <v>0.245</v>
      </c>
      <c r="O389" s="391">
        <v>285</v>
      </c>
      <c r="P389" s="392">
        <f t="shared" si="53"/>
        <v>350.55</v>
      </c>
    </row>
    <row r="390" spans="1:16" s="5" customFormat="1" ht="69.95" customHeight="1">
      <c r="A390" s="193">
        <f t="shared" si="52"/>
        <v>389</v>
      </c>
      <c r="B390" s="193" t="s">
        <v>35</v>
      </c>
      <c r="C390" s="194">
        <v>646125</v>
      </c>
      <c r="D390" s="195" t="s">
        <v>370</v>
      </c>
      <c r="E390" s="195" t="s">
        <v>20</v>
      </c>
      <c r="F390" s="195" t="s">
        <v>20</v>
      </c>
      <c r="G390" s="196" t="s">
        <v>225</v>
      </c>
      <c r="H390" s="197">
        <v>8718403861273</v>
      </c>
      <c r="I390" s="193">
        <v>84213925</v>
      </c>
      <c r="J390" s="198">
        <v>50</v>
      </c>
      <c r="K390" s="196">
        <v>380</v>
      </c>
      <c r="L390" s="199">
        <v>250</v>
      </c>
      <c r="M390" s="196">
        <v>0.5</v>
      </c>
      <c r="N390" s="339">
        <f t="shared" si="54"/>
        <v>0.245</v>
      </c>
      <c r="O390" s="391">
        <v>285</v>
      </c>
      <c r="P390" s="392">
        <f t="shared" si="53"/>
        <v>350.55</v>
      </c>
    </row>
    <row r="391" spans="1:16" s="5" customFormat="1" ht="69.95" customHeight="1">
      <c r="A391" s="193">
        <f t="shared" si="52"/>
        <v>390</v>
      </c>
      <c r="B391" s="193" t="s">
        <v>35</v>
      </c>
      <c r="C391" s="194">
        <v>646126</v>
      </c>
      <c r="D391" s="195" t="s">
        <v>371</v>
      </c>
      <c r="E391" s="195" t="s">
        <v>20</v>
      </c>
      <c r="F391" s="195" t="s">
        <v>20</v>
      </c>
      <c r="G391" s="196" t="s">
        <v>225</v>
      </c>
      <c r="H391" s="197">
        <v>8718403861310</v>
      </c>
      <c r="I391" s="193">
        <v>84213925</v>
      </c>
      <c r="J391" s="198">
        <v>50</v>
      </c>
      <c r="K391" s="196">
        <v>380</v>
      </c>
      <c r="L391" s="199">
        <v>250</v>
      </c>
      <c r="M391" s="196">
        <v>0.5</v>
      </c>
      <c r="N391" s="339">
        <f t="shared" si="54"/>
        <v>0.245</v>
      </c>
      <c r="O391" s="391">
        <v>325</v>
      </c>
      <c r="P391" s="392">
        <f t="shared" si="53"/>
        <v>399.75</v>
      </c>
    </row>
    <row r="392" spans="1:16" s="5" customFormat="1" ht="69.95" customHeight="1">
      <c r="A392" s="193">
        <f t="shared" si="52"/>
        <v>391</v>
      </c>
      <c r="B392" s="193" t="s">
        <v>35</v>
      </c>
      <c r="C392" s="194">
        <v>646099</v>
      </c>
      <c r="D392" s="201" t="s">
        <v>372</v>
      </c>
      <c r="E392" s="195" t="s">
        <v>20</v>
      </c>
      <c r="F392" s="195" t="s">
        <v>20</v>
      </c>
      <c r="G392" s="196" t="s">
        <v>225</v>
      </c>
      <c r="H392" s="197">
        <v>8718403861174</v>
      </c>
      <c r="I392" s="193">
        <v>84149000</v>
      </c>
      <c r="J392" s="198">
        <v>95</v>
      </c>
      <c r="K392" s="196">
        <v>60</v>
      </c>
      <c r="L392" s="199">
        <v>460</v>
      </c>
      <c r="M392" s="196">
        <v>0.5</v>
      </c>
      <c r="N392" s="339">
        <f t="shared" si="54"/>
        <v>0.245</v>
      </c>
      <c r="O392" s="391">
        <v>275</v>
      </c>
      <c r="P392" s="392">
        <f t="shared" si="53"/>
        <v>338.25</v>
      </c>
    </row>
    <row r="393" spans="1:16" s="5" customFormat="1" ht="69.95" customHeight="1">
      <c r="A393" s="193">
        <f t="shared" si="52"/>
        <v>392</v>
      </c>
      <c r="B393" s="193" t="s">
        <v>35</v>
      </c>
      <c r="C393" s="194">
        <v>646098</v>
      </c>
      <c r="D393" s="201" t="s">
        <v>373</v>
      </c>
      <c r="E393" s="195" t="s">
        <v>20</v>
      </c>
      <c r="F393" s="195" t="s">
        <v>20</v>
      </c>
      <c r="G393" s="196" t="s">
        <v>225</v>
      </c>
      <c r="H393" s="197">
        <v>8718403861280</v>
      </c>
      <c r="I393" s="193">
        <v>84149000</v>
      </c>
      <c r="J393" s="198">
        <v>80</v>
      </c>
      <c r="K393" s="196">
        <v>660</v>
      </c>
      <c r="L393" s="199">
        <v>610</v>
      </c>
      <c r="M393" s="196">
        <v>6.5</v>
      </c>
      <c r="N393" s="339">
        <f t="shared" si="54"/>
        <v>3.1850000000000001</v>
      </c>
      <c r="O393" s="391">
        <v>750</v>
      </c>
      <c r="P393" s="392">
        <f t="shared" si="53"/>
        <v>922.5</v>
      </c>
    </row>
    <row r="394" spans="1:16" s="5" customFormat="1" ht="69.95" customHeight="1">
      <c r="A394" s="193">
        <f t="shared" si="52"/>
        <v>393</v>
      </c>
      <c r="B394" s="193" t="s">
        <v>35</v>
      </c>
      <c r="C394" s="417" t="s">
        <v>503</v>
      </c>
      <c r="D394" s="400" t="s">
        <v>805</v>
      </c>
      <c r="E394" s="401" t="s">
        <v>20</v>
      </c>
      <c r="F394" s="401" t="s">
        <v>20</v>
      </c>
      <c r="G394" s="402" t="s">
        <v>225</v>
      </c>
      <c r="H394" s="307">
        <v>8720701075047</v>
      </c>
      <c r="I394" s="403">
        <v>84149000</v>
      </c>
      <c r="J394" s="404">
        <v>50</v>
      </c>
      <c r="K394" s="402">
        <v>360</v>
      </c>
      <c r="L394" s="405">
        <v>170</v>
      </c>
      <c r="M394" s="402">
        <v>1.2</v>
      </c>
      <c r="N394" s="406">
        <f t="shared" si="54"/>
        <v>0.58799999999999997</v>
      </c>
      <c r="O394" s="391">
        <v>475</v>
      </c>
      <c r="P394" s="392">
        <f t="shared" si="53"/>
        <v>584.25</v>
      </c>
    </row>
    <row r="395" spans="1:16" s="5" customFormat="1" ht="69.95" customHeight="1">
      <c r="A395" s="193">
        <f t="shared" si="52"/>
        <v>394</v>
      </c>
      <c r="B395" s="193" t="s">
        <v>35</v>
      </c>
      <c r="C395" s="194">
        <v>645900</v>
      </c>
      <c r="D395" s="201" t="s">
        <v>374</v>
      </c>
      <c r="E395" s="195" t="s">
        <v>20</v>
      </c>
      <c r="F395" s="195" t="s">
        <v>20</v>
      </c>
      <c r="G395" s="196" t="s">
        <v>225</v>
      </c>
      <c r="H395" s="197">
        <v>8718403863253</v>
      </c>
      <c r="I395" s="193">
        <v>84149000</v>
      </c>
      <c r="J395" s="198">
        <v>60</v>
      </c>
      <c r="K395" s="196">
        <v>210</v>
      </c>
      <c r="L395" s="199">
        <v>290</v>
      </c>
      <c r="M395" s="196">
        <v>0.5</v>
      </c>
      <c r="N395" s="339">
        <f t="shared" si="54"/>
        <v>0.245</v>
      </c>
      <c r="O395" s="391">
        <v>300</v>
      </c>
      <c r="P395" s="392">
        <f t="shared" si="53"/>
        <v>369</v>
      </c>
    </row>
    <row r="396" spans="1:16" s="5" customFormat="1" ht="69.95" customHeight="1">
      <c r="A396" s="203">
        <f t="shared" si="52"/>
        <v>395</v>
      </c>
      <c r="B396" s="203" t="s">
        <v>17</v>
      </c>
      <c r="C396" s="204">
        <v>821491</v>
      </c>
      <c r="D396" s="205" t="s">
        <v>352</v>
      </c>
      <c r="E396" s="205">
        <v>10</v>
      </c>
      <c r="F396" s="206">
        <v>2</v>
      </c>
      <c r="G396" s="205" t="s">
        <v>226</v>
      </c>
      <c r="H396" s="207">
        <v>3410538214911</v>
      </c>
      <c r="I396" s="203" t="s">
        <v>168</v>
      </c>
      <c r="J396" s="208">
        <v>387</v>
      </c>
      <c r="K396" s="203">
        <v>360</v>
      </c>
      <c r="L396" s="209">
        <v>262</v>
      </c>
      <c r="M396" s="203">
        <v>6.9</v>
      </c>
      <c r="N396" s="340">
        <f t="shared" si="54"/>
        <v>3.3810000000000002</v>
      </c>
      <c r="O396" s="393">
        <v>525</v>
      </c>
      <c r="P396" s="394">
        <f t="shared" si="53"/>
        <v>645.75</v>
      </c>
    </row>
    <row r="397" spans="1:16" s="5" customFormat="1" ht="69.95" customHeight="1">
      <c r="A397" s="203">
        <f t="shared" si="52"/>
        <v>396</v>
      </c>
      <c r="B397" s="203" t="s">
        <v>17</v>
      </c>
      <c r="C397" s="204">
        <v>821492</v>
      </c>
      <c r="D397" s="205" t="s">
        <v>351</v>
      </c>
      <c r="E397" s="205">
        <v>10</v>
      </c>
      <c r="F397" s="206">
        <v>2</v>
      </c>
      <c r="G397" s="205" t="s">
        <v>226</v>
      </c>
      <c r="H397" s="207">
        <v>3410538214928</v>
      </c>
      <c r="I397" s="203" t="s">
        <v>168</v>
      </c>
      <c r="J397" s="208">
        <v>378</v>
      </c>
      <c r="K397" s="203">
        <v>360</v>
      </c>
      <c r="L397" s="209">
        <v>262</v>
      </c>
      <c r="M397" s="203">
        <v>6.9</v>
      </c>
      <c r="N397" s="340">
        <f t="shared" si="54"/>
        <v>3.3810000000000002</v>
      </c>
      <c r="O397" s="393">
        <v>525</v>
      </c>
      <c r="P397" s="394">
        <f t="shared" si="53"/>
        <v>645.75</v>
      </c>
    </row>
    <row r="398" spans="1:16" s="5" customFormat="1" ht="69.95" customHeight="1">
      <c r="A398" s="203">
        <f t="shared" si="52"/>
        <v>397</v>
      </c>
      <c r="B398" s="203" t="s">
        <v>17</v>
      </c>
      <c r="C398" s="204">
        <v>821494</v>
      </c>
      <c r="D398" s="205" t="s">
        <v>350</v>
      </c>
      <c r="E398" s="205">
        <v>15</v>
      </c>
      <c r="F398" s="206">
        <v>2</v>
      </c>
      <c r="G398" s="205" t="s">
        <v>226</v>
      </c>
      <c r="H398" s="207">
        <v>3410538214942</v>
      </c>
      <c r="I398" s="203" t="s">
        <v>168</v>
      </c>
      <c r="J398" s="208">
        <v>387</v>
      </c>
      <c r="K398" s="203">
        <v>360</v>
      </c>
      <c r="L398" s="209">
        <v>321</v>
      </c>
      <c r="M398" s="203">
        <v>8</v>
      </c>
      <c r="N398" s="340">
        <f t="shared" si="54"/>
        <v>3.92</v>
      </c>
      <c r="O398" s="393">
        <v>575</v>
      </c>
      <c r="P398" s="394">
        <f t="shared" si="53"/>
        <v>707.25</v>
      </c>
    </row>
    <row r="399" spans="1:16" s="5" customFormat="1" ht="69.95" customHeight="1">
      <c r="A399" s="203">
        <f t="shared" si="52"/>
        <v>398</v>
      </c>
      <c r="B399" s="203" t="s">
        <v>17</v>
      </c>
      <c r="C399" s="204">
        <v>821498</v>
      </c>
      <c r="D399" s="205" t="s">
        <v>349</v>
      </c>
      <c r="E399" s="205">
        <v>15</v>
      </c>
      <c r="F399" s="206">
        <v>2</v>
      </c>
      <c r="G399" s="205" t="s">
        <v>226</v>
      </c>
      <c r="H399" s="207">
        <v>3410538214980</v>
      </c>
      <c r="I399" s="203" t="s">
        <v>168</v>
      </c>
      <c r="J399" s="208">
        <v>378</v>
      </c>
      <c r="K399" s="203">
        <v>360</v>
      </c>
      <c r="L399" s="209">
        <v>321</v>
      </c>
      <c r="M399" s="203">
        <v>8</v>
      </c>
      <c r="N399" s="340">
        <f t="shared" si="54"/>
        <v>3.92</v>
      </c>
      <c r="O399" s="393">
        <v>575</v>
      </c>
      <c r="P399" s="394">
        <f t="shared" si="53"/>
        <v>707.25</v>
      </c>
    </row>
    <row r="400" spans="1:16" s="5" customFormat="1" ht="69.95" customHeight="1">
      <c r="A400" s="203">
        <f t="shared" si="52"/>
        <v>399</v>
      </c>
      <c r="B400" s="203" t="s">
        <v>17</v>
      </c>
      <c r="C400" s="204">
        <v>831226</v>
      </c>
      <c r="D400" s="205" t="s">
        <v>348</v>
      </c>
      <c r="E400" s="205">
        <v>30</v>
      </c>
      <c r="F400" s="206">
        <v>2</v>
      </c>
      <c r="G400" s="205" t="s">
        <v>226</v>
      </c>
      <c r="H400" s="207">
        <v>3410538312266</v>
      </c>
      <c r="I400" s="203" t="s">
        <v>168</v>
      </c>
      <c r="J400" s="208">
        <v>467</v>
      </c>
      <c r="K400" s="203">
        <v>440</v>
      </c>
      <c r="L400" s="209">
        <v>388</v>
      </c>
      <c r="M400" s="203">
        <v>11.8</v>
      </c>
      <c r="N400" s="340">
        <f t="shared" si="54"/>
        <v>5.782</v>
      </c>
      <c r="O400" s="393">
        <v>750</v>
      </c>
      <c r="P400" s="394">
        <f t="shared" si="53"/>
        <v>922.5</v>
      </c>
    </row>
    <row r="401" spans="1:16" s="5" customFormat="1" ht="69.95" customHeight="1">
      <c r="A401" s="203">
        <f t="shared" si="52"/>
        <v>400</v>
      </c>
      <c r="B401" s="203" t="s">
        <v>17</v>
      </c>
      <c r="C401" s="204" t="s">
        <v>227</v>
      </c>
      <c r="D401" s="205" t="s">
        <v>347</v>
      </c>
      <c r="E401" s="205">
        <v>30</v>
      </c>
      <c r="F401" s="205">
        <v>1.2</v>
      </c>
      <c r="G401" s="205" t="s">
        <v>226</v>
      </c>
      <c r="H401" s="207">
        <v>3410538312518</v>
      </c>
      <c r="I401" s="203" t="s">
        <v>168</v>
      </c>
      <c r="J401" s="208">
        <v>443</v>
      </c>
      <c r="K401" s="203">
        <v>433</v>
      </c>
      <c r="L401" s="209">
        <v>450</v>
      </c>
      <c r="M401" s="203">
        <v>11.6</v>
      </c>
      <c r="N401" s="340">
        <f t="shared" si="54"/>
        <v>5.6840000000000002</v>
      </c>
      <c r="O401" s="393">
        <v>725</v>
      </c>
      <c r="P401" s="394">
        <f t="shared" si="53"/>
        <v>891.75</v>
      </c>
    </row>
    <row r="402" spans="1:16" s="5" customFormat="1" ht="69.95" customHeight="1">
      <c r="A402" s="203">
        <f t="shared" si="52"/>
        <v>401</v>
      </c>
      <c r="B402" s="203" t="s">
        <v>17</v>
      </c>
      <c r="C402" s="210">
        <v>841349</v>
      </c>
      <c r="D402" s="205" t="s">
        <v>345</v>
      </c>
      <c r="E402" s="205">
        <v>50</v>
      </c>
      <c r="F402" s="205">
        <v>1.5</v>
      </c>
      <c r="G402" s="205" t="s">
        <v>226</v>
      </c>
      <c r="H402" s="207">
        <v>3410538413499</v>
      </c>
      <c r="I402" s="203" t="s">
        <v>168</v>
      </c>
      <c r="J402" s="208">
        <v>607</v>
      </c>
      <c r="K402" s="203">
        <v>433</v>
      </c>
      <c r="L402" s="209">
        <v>450</v>
      </c>
      <c r="M402" s="203">
        <v>15.2</v>
      </c>
      <c r="N402" s="340">
        <f t="shared" si="54"/>
        <v>7.4479999999999995</v>
      </c>
      <c r="O402" s="393">
        <v>775</v>
      </c>
      <c r="P402" s="394">
        <f t="shared" si="53"/>
        <v>953.25</v>
      </c>
    </row>
    <row r="403" spans="1:16" s="5" customFormat="1" ht="69.95" customHeight="1">
      <c r="A403" s="203">
        <f t="shared" si="52"/>
        <v>402</v>
      </c>
      <c r="B403" s="203" t="s">
        <v>17</v>
      </c>
      <c r="C403" s="210">
        <v>851395</v>
      </c>
      <c r="D403" s="205" t="s">
        <v>344</v>
      </c>
      <c r="E403" s="205">
        <v>75</v>
      </c>
      <c r="F403" s="205">
        <v>1.5</v>
      </c>
      <c r="G403" s="205" t="s">
        <v>226</v>
      </c>
      <c r="H403" s="207">
        <v>3410538513953</v>
      </c>
      <c r="I403" s="203" t="s">
        <v>168</v>
      </c>
      <c r="J403" s="208">
        <v>806</v>
      </c>
      <c r="K403" s="203">
        <v>433</v>
      </c>
      <c r="L403" s="209">
        <v>450</v>
      </c>
      <c r="M403" s="203">
        <v>19.7</v>
      </c>
      <c r="N403" s="340">
        <f t="shared" si="54"/>
        <v>9.6529999999999987</v>
      </c>
      <c r="O403" s="393">
        <v>850</v>
      </c>
      <c r="P403" s="394">
        <f t="shared" si="53"/>
        <v>1045.5</v>
      </c>
    </row>
    <row r="404" spans="1:16" s="5" customFormat="1" ht="69.95" customHeight="1">
      <c r="A404" s="203">
        <f t="shared" si="52"/>
        <v>403</v>
      </c>
      <c r="B404" s="203" t="s">
        <v>17</v>
      </c>
      <c r="C404" s="210">
        <v>861365</v>
      </c>
      <c r="D404" s="205" t="s">
        <v>343</v>
      </c>
      <c r="E404" s="205">
        <v>100</v>
      </c>
      <c r="F404" s="205">
        <v>1.5</v>
      </c>
      <c r="G404" s="205" t="s">
        <v>226</v>
      </c>
      <c r="H404" s="207">
        <v>3410538613653</v>
      </c>
      <c r="I404" s="203" t="s">
        <v>168</v>
      </c>
      <c r="J404" s="208">
        <v>1008</v>
      </c>
      <c r="K404" s="203">
        <v>433</v>
      </c>
      <c r="L404" s="209">
        <v>450</v>
      </c>
      <c r="M404" s="203">
        <v>23.5</v>
      </c>
      <c r="N404" s="340">
        <f t="shared" si="54"/>
        <v>11.515000000000001</v>
      </c>
      <c r="O404" s="393">
        <v>900</v>
      </c>
      <c r="P404" s="394">
        <f t="shared" si="53"/>
        <v>1107</v>
      </c>
    </row>
    <row r="405" spans="1:16" s="5" customFormat="1" ht="69.95" customHeight="1">
      <c r="A405" s="203">
        <f t="shared" si="52"/>
        <v>404</v>
      </c>
      <c r="B405" s="203" t="s">
        <v>17</v>
      </c>
      <c r="C405" s="210" t="s">
        <v>228</v>
      </c>
      <c r="D405" s="205" t="s">
        <v>304</v>
      </c>
      <c r="E405" s="205">
        <v>115</v>
      </c>
      <c r="F405" s="205">
        <v>1.5</v>
      </c>
      <c r="G405" s="205" t="s">
        <v>226</v>
      </c>
      <c r="H405" s="207">
        <v>3410538613875</v>
      </c>
      <c r="I405" s="203" t="s">
        <v>168</v>
      </c>
      <c r="J405" s="208">
        <v>1140</v>
      </c>
      <c r="K405" s="203">
        <v>433</v>
      </c>
      <c r="L405" s="209">
        <v>450</v>
      </c>
      <c r="M405" s="203">
        <v>28.5</v>
      </c>
      <c r="N405" s="340">
        <f t="shared" si="54"/>
        <v>13.965</v>
      </c>
      <c r="O405" s="393">
        <v>1000</v>
      </c>
      <c r="P405" s="394">
        <f t="shared" si="53"/>
        <v>1230</v>
      </c>
    </row>
    <row r="406" spans="1:16" s="5" customFormat="1" ht="69.95" customHeight="1">
      <c r="A406" s="203">
        <f t="shared" si="52"/>
        <v>405</v>
      </c>
      <c r="B406" s="203" t="s">
        <v>17</v>
      </c>
      <c r="C406" s="210">
        <v>843053</v>
      </c>
      <c r="D406" s="205" t="s">
        <v>346</v>
      </c>
      <c r="E406" s="205">
        <v>50</v>
      </c>
      <c r="F406" s="205">
        <v>1.5</v>
      </c>
      <c r="G406" s="205" t="s">
        <v>226</v>
      </c>
      <c r="H406" s="207">
        <v>3410538430533</v>
      </c>
      <c r="I406" s="203" t="s">
        <v>168</v>
      </c>
      <c r="J406" s="208">
        <v>607</v>
      </c>
      <c r="K406" s="203">
        <v>433</v>
      </c>
      <c r="L406" s="209">
        <v>450</v>
      </c>
      <c r="M406" s="203">
        <v>15</v>
      </c>
      <c r="N406" s="340">
        <f t="shared" si="54"/>
        <v>7.35</v>
      </c>
      <c r="O406" s="393">
        <v>800</v>
      </c>
      <c r="P406" s="394">
        <f t="shared" si="53"/>
        <v>984</v>
      </c>
    </row>
    <row r="407" spans="1:16" s="5" customFormat="1" ht="69.95" customHeight="1">
      <c r="A407" s="203">
        <f t="shared" si="52"/>
        <v>406</v>
      </c>
      <c r="B407" s="203" t="s">
        <v>17</v>
      </c>
      <c r="C407" s="210">
        <v>853081</v>
      </c>
      <c r="D407" s="205" t="s">
        <v>229</v>
      </c>
      <c r="E407" s="205">
        <v>75</v>
      </c>
      <c r="F407" s="205">
        <v>1.5</v>
      </c>
      <c r="G407" s="205" t="s">
        <v>226</v>
      </c>
      <c r="H407" s="211">
        <v>3410538740366</v>
      </c>
      <c r="I407" s="203" t="s">
        <v>168</v>
      </c>
      <c r="J407" s="208">
        <v>806</v>
      </c>
      <c r="K407" s="203">
        <v>433</v>
      </c>
      <c r="L407" s="209">
        <v>450</v>
      </c>
      <c r="M407" s="203">
        <v>18.8</v>
      </c>
      <c r="N407" s="340">
        <f t="shared" si="54"/>
        <v>9.2119999999999997</v>
      </c>
      <c r="O407" s="393">
        <v>900</v>
      </c>
      <c r="P407" s="394">
        <f t="shared" si="53"/>
        <v>1107</v>
      </c>
    </row>
    <row r="408" spans="1:16" s="5" customFormat="1" ht="69.95" customHeight="1">
      <c r="A408" s="203">
        <f t="shared" si="52"/>
        <v>407</v>
      </c>
      <c r="B408" s="203" t="s">
        <v>17</v>
      </c>
      <c r="C408" s="210">
        <v>863086</v>
      </c>
      <c r="D408" s="205" t="s">
        <v>230</v>
      </c>
      <c r="E408" s="205">
        <v>100</v>
      </c>
      <c r="F408" s="205">
        <v>1.5</v>
      </c>
      <c r="G408" s="205" t="s">
        <v>226</v>
      </c>
      <c r="H408" s="207">
        <v>3410538630865</v>
      </c>
      <c r="I408" s="203" t="s">
        <v>168</v>
      </c>
      <c r="J408" s="208">
        <v>100.8</v>
      </c>
      <c r="K408" s="203">
        <v>433</v>
      </c>
      <c r="L408" s="209">
        <v>450</v>
      </c>
      <c r="M408" s="203">
        <v>23.8</v>
      </c>
      <c r="N408" s="340">
        <f t="shared" si="54"/>
        <v>11.662000000000001</v>
      </c>
      <c r="O408" s="393">
        <v>1000</v>
      </c>
      <c r="P408" s="394">
        <f t="shared" si="53"/>
        <v>1230</v>
      </c>
    </row>
    <row r="409" spans="1:16" s="5" customFormat="1" ht="69.95" customHeight="1">
      <c r="A409" s="203">
        <f t="shared" si="52"/>
        <v>408</v>
      </c>
      <c r="B409" s="203" t="s">
        <v>17</v>
      </c>
      <c r="C409" s="210">
        <v>831184</v>
      </c>
      <c r="D409" s="205" t="s">
        <v>353</v>
      </c>
      <c r="E409" s="205">
        <v>30</v>
      </c>
      <c r="F409" s="205">
        <v>1.5</v>
      </c>
      <c r="G409" s="205" t="s">
        <v>226</v>
      </c>
      <c r="H409" s="207">
        <v>3410538311849</v>
      </c>
      <c r="I409" s="203" t="s">
        <v>168</v>
      </c>
      <c r="J409" s="208">
        <v>620</v>
      </c>
      <c r="K409" s="203">
        <v>350</v>
      </c>
      <c r="L409" s="209">
        <v>390</v>
      </c>
      <c r="M409" s="203">
        <v>10.3</v>
      </c>
      <c r="N409" s="340">
        <f t="shared" si="54"/>
        <v>5.0470000000000006</v>
      </c>
      <c r="O409" s="393">
        <v>850</v>
      </c>
      <c r="P409" s="394">
        <f t="shared" si="53"/>
        <v>1045.5</v>
      </c>
    </row>
    <row r="410" spans="1:16" s="5" customFormat="1" ht="69.95" customHeight="1">
      <c r="A410" s="203">
        <f t="shared" si="52"/>
        <v>409</v>
      </c>
      <c r="B410" s="203" t="s">
        <v>17</v>
      </c>
      <c r="C410" s="210">
        <v>841286</v>
      </c>
      <c r="D410" s="205" t="s">
        <v>354</v>
      </c>
      <c r="E410" s="205">
        <v>50</v>
      </c>
      <c r="F410" s="205">
        <v>1.5</v>
      </c>
      <c r="G410" s="205" t="s">
        <v>226</v>
      </c>
      <c r="H410" s="207">
        <v>3410538412867</v>
      </c>
      <c r="I410" s="203" t="s">
        <v>168</v>
      </c>
      <c r="J410" s="208">
        <v>910</v>
      </c>
      <c r="K410" s="203">
        <v>350</v>
      </c>
      <c r="L410" s="209">
        <v>390</v>
      </c>
      <c r="M410" s="203">
        <v>18.5</v>
      </c>
      <c r="N410" s="340">
        <f t="shared" si="54"/>
        <v>9.0649999999999995</v>
      </c>
      <c r="O410" s="393">
        <v>950</v>
      </c>
      <c r="P410" s="394">
        <f t="shared" si="53"/>
        <v>1168.5</v>
      </c>
    </row>
    <row r="411" spans="1:16" s="5" customFormat="1" ht="69.95" customHeight="1">
      <c r="A411" s="203">
        <f t="shared" si="52"/>
        <v>410</v>
      </c>
      <c r="B411" s="203" t="s">
        <v>17</v>
      </c>
      <c r="C411" s="210">
        <v>851267</v>
      </c>
      <c r="D411" s="205" t="s">
        <v>355</v>
      </c>
      <c r="E411" s="205">
        <v>70</v>
      </c>
      <c r="F411" s="205">
        <v>1.5</v>
      </c>
      <c r="G411" s="205" t="s">
        <v>226</v>
      </c>
      <c r="H411" s="207">
        <v>3410538512673</v>
      </c>
      <c r="I411" s="203" t="s">
        <v>168</v>
      </c>
      <c r="J411" s="208">
        <v>710</v>
      </c>
      <c r="K411" s="203">
        <v>490</v>
      </c>
      <c r="L411" s="209">
        <v>520</v>
      </c>
      <c r="M411" s="203">
        <v>26</v>
      </c>
      <c r="N411" s="340">
        <f t="shared" si="54"/>
        <v>12.74</v>
      </c>
      <c r="O411" s="393">
        <v>1150</v>
      </c>
      <c r="P411" s="394">
        <f t="shared" ref="P411:P442" si="55">O411*$Q$5</f>
        <v>1414.5</v>
      </c>
    </row>
    <row r="412" spans="1:16" s="5" customFormat="1" ht="69.95" customHeight="1">
      <c r="A412" s="203">
        <f t="shared" si="52"/>
        <v>411</v>
      </c>
      <c r="B412" s="203" t="s">
        <v>17</v>
      </c>
      <c r="C412" s="210">
        <v>861312</v>
      </c>
      <c r="D412" s="205" t="s">
        <v>356</v>
      </c>
      <c r="E412" s="205">
        <v>100</v>
      </c>
      <c r="F412" s="205">
        <v>1.5</v>
      </c>
      <c r="G412" s="205" t="s">
        <v>226</v>
      </c>
      <c r="H412" s="207">
        <v>3410538613127</v>
      </c>
      <c r="I412" s="203" t="s">
        <v>168</v>
      </c>
      <c r="J412" s="208">
        <v>890</v>
      </c>
      <c r="K412" s="203">
        <v>490</v>
      </c>
      <c r="L412" s="209">
        <v>520</v>
      </c>
      <c r="M412" s="203">
        <v>31</v>
      </c>
      <c r="N412" s="340">
        <f t="shared" si="54"/>
        <v>15.19</v>
      </c>
      <c r="O412" s="393">
        <v>1250</v>
      </c>
      <c r="P412" s="394">
        <f t="shared" si="55"/>
        <v>1537.5</v>
      </c>
    </row>
    <row r="413" spans="1:16" s="5" customFormat="1" ht="69.95" customHeight="1">
      <c r="A413" s="203">
        <f t="shared" si="52"/>
        <v>412</v>
      </c>
      <c r="B413" s="203" t="s">
        <v>17</v>
      </c>
      <c r="C413" s="210">
        <v>871221</v>
      </c>
      <c r="D413" s="205" t="s">
        <v>357</v>
      </c>
      <c r="E413" s="205">
        <v>150</v>
      </c>
      <c r="F413" s="205">
        <v>1.5</v>
      </c>
      <c r="G413" s="205" t="s">
        <v>226</v>
      </c>
      <c r="H413" s="207">
        <v>3410538712219</v>
      </c>
      <c r="I413" s="203" t="s">
        <v>168</v>
      </c>
      <c r="J413" s="208">
        <v>1210</v>
      </c>
      <c r="K413" s="203">
        <v>490</v>
      </c>
      <c r="L413" s="209">
        <v>520</v>
      </c>
      <c r="M413" s="203">
        <v>40</v>
      </c>
      <c r="N413" s="340">
        <f t="shared" si="54"/>
        <v>19.600000000000001</v>
      </c>
      <c r="O413" s="393">
        <v>1400</v>
      </c>
      <c r="P413" s="394">
        <f t="shared" si="55"/>
        <v>1722</v>
      </c>
    </row>
    <row r="414" spans="1:16" s="5" customFormat="1" ht="69.95" customHeight="1">
      <c r="A414" s="203">
        <f t="shared" si="52"/>
        <v>413</v>
      </c>
      <c r="B414" s="203" t="s">
        <v>17</v>
      </c>
      <c r="C414" s="210">
        <v>851339</v>
      </c>
      <c r="D414" s="205" t="s">
        <v>380</v>
      </c>
      <c r="E414" s="205">
        <v>75</v>
      </c>
      <c r="F414" s="205">
        <v>2.4</v>
      </c>
      <c r="G414" s="205" t="s">
        <v>226</v>
      </c>
      <c r="H414" s="207">
        <v>3410538513397</v>
      </c>
      <c r="I414" s="209" t="s">
        <v>167</v>
      </c>
      <c r="J414" s="208">
        <v>710</v>
      </c>
      <c r="K414" s="203">
        <v>490</v>
      </c>
      <c r="L414" s="209">
        <v>520</v>
      </c>
      <c r="M414" s="203">
        <v>26.5</v>
      </c>
      <c r="N414" s="340">
        <f t="shared" si="54"/>
        <v>12.984999999999999</v>
      </c>
      <c r="O414" s="393">
        <v>1417.5</v>
      </c>
      <c r="P414" s="394">
        <f t="shared" si="55"/>
        <v>1743.5249999999999</v>
      </c>
    </row>
    <row r="415" spans="1:16" s="5" customFormat="1" ht="69.95" customHeight="1">
      <c r="A415" s="203">
        <f t="shared" ref="A415:A483" si="56">A414+1</f>
        <v>414</v>
      </c>
      <c r="B415" s="203" t="s">
        <v>17</v>
      </c>
      <c r="C415" s="210">
        <v>861339</v>
      </c>
      <c r="D415" s="205" t="s">
        <v>379</v>
      </c>
      <c r="E415" s="205">
        <v>100</v>
      </c>
      <c r="F415" s="205">
        <v>2.4</v>
      </c>
      <c r="G415" s="205" t="s">
        <v>226</v>
      </c>
      <c r="H415" s="207">
        <v>3410538613394</v>
      </c>
      <c r="I415" s="209" t="s">
        <v>167</v>
      </c>
      <c r="J415" s="208">
        <v>890</v>
      </c>
      <c r="K415" s="203">
        <v>490</v>
      </c>
      <c r="L415" s="209">
        <v>520</v>
      </c>
      <c r="M415" s="203">
        <v>31.5</v>
      </c>
      <c r="N415" s="340">
        <f t="shared" si="54"/>
        <v>15.435</v>
      </c>
      <c r="O415" s="393">
        <v>1522.5</v>
      </c>
      <c r="P415" s="394">
        <f t="shared" si="55"/>
        <v>1872.675</v>
      </c>
    </row>
    <row r="416" spans="1:16" s="5" customFormat="1" ht="69.95" customHeight="1">
      <c r="A416" s="203">
        <f t="shared" si="56"/>
        <v>415</v>
      </c>
      <c r="B416" s="203" t="s">
        <v>17</v>
      </c>
      <c r="C416" s="210">
        <v>871232</v>
      </c>
      <c r="D416" s="205" t="s">
        <v>378</v>
      </c>
      <c r="E416" s="205">
        <v>150</v>
      </c>
      <c r="F416" s="205">
        <v>2.4</v>
      </c>
      <c r="G416" s="205" t="s">
        <v>226</v>
      </c>
      <c r="H416" s="207">
        <v>3410538712325</v>
      </c>
      <c r="I416" s="209" t="s">
        <v>167</v>
      </c>
      <c r="J416" s="208">
        <v>1210</v>
      </c>
      <c r="K416" s="203">
        <v>490</v>
      </c>
      <c r="L416" s="209">
        <v>520</v>
      </c>
      <c r="M416" s="203">
        <v>42</v>
      </c>
      <c r="N416" s="340">
        <f t="shared" si="54"/>
        <v>20.58</v>
      </c>
      <c r="O416" s="393">
        <v>1680</v>
      </c>
      <c r="P416" s="394">
        <f t="shared" si="55"/>
        <v>2066.4</v>
      </c>
    </row>
    <row r="417" spans="1:16" s="5" customFormat="1" ht="69.95" customHeight="1">
      <c r="A417" s="203">
        <f t="shared" si="56"/>
        <v>416</v>
      </c>
      <c r="B417" s="203" t="s">
        <v>17</v>
      </c>
      <c r="C417" s="210">
        <v>851340</v>
      </c>
      <c r="D417" s="205" t="s">
        <v>657</v>
      </c>
      <c r="E417" s="205">
        <v>75</v>
      </c>
      <c r="F417" s="205">
        <v>2.4</v>
      </c>
      <c r="G417" s="205" t="s">
        <v>226</v>
      </c>
      <c r="H417" s="207">
        <v>3410538513403</v>
      </c>
      <c r="I417" s="209" t="s">
        <v>167</v>
      </c>
      <c r="J417" s="208">
        <v>710</v>
      </c>
      <c r="K417" s="203">
        <v>490</v>
      </c>
      <c r="L417" s="209">
        <v>520</v>
      </c>
      <c r="M417" s="203">
        <v>26.5</v>
      </c>
      <c r="N417" s="340">
        <f t="shared" si="54"/>
        <v>12.984999999999999</v>
      </c>
      <c r="O417" s="393">
        <v>1470</v>
      </c>
      <c r="P417" s="394">
        <f t="shared" si="55"/>
        <v>1808.1</v>
      </c>
    </row>
    <row r="418" spans="1:16" s="5" customFormat="1" ht="69.95" customHeight="1">
      <c r="A418" s="203">
        <f t="shared" si="56"/>
        <v>417</v>
      </c>
      <c r="B418" s="203" t="s">
        <v>17</v>
      </c>
      <c r="C418" s="210">
        <v>861340</v>
      </c>
      <c r="D418" s="205" t="s">
        <v>656</v>
      </c>
      <c r="E418" s="205">
        <v>100</v>
      </c>
      <c r="F418" s="205">
        <v>2.4</v>
      </c>
      <c r="G418" s="205" t="s">
        <v>226</v>
      </c>
      <c r="H418" s="207">
        <v>3410538613400</v>
      </c>
      <c r="I418" s="209" t="s">
        <v>167</v>
      </c>
      <c r="J418" s="208">
        <v>890</v>
      </c>
      <c r="K418" s="203">
        <v>490</v>
      </c>
      <c r="L418" s="209">
        <v>520</v>
      </c>
      <c r="M418" s="203">
        <v>31.5</v>
      </c>
      <c r="N418" s="340">
        <f t="shared" si="54"/>
        <v>15.435</v>
      </c>
      <c r="O418" s="393">
        <v>1550</v>
      </c>
      <c r="P418" s="394">
        <f t="shared" si="55"/>
        <v>1906.5</v>
      </c>
    </row>
    <row r="419" spans="1:16" s="5" customFormat="1" ht="69.95" customHeight="1">
      <c r="A419" s="203">
        <f t="shared" si="56"/>
        <v>418</v>
      </c>
      <c r="B419" s="203" t="s">
        <v>17</v>
      </c>
      <c r="C419" s="210">
        <v>871233</v>
      </c>
      <c r="D419" s="205" t="s">
        <v>658</v>
      </c>
      <c r="E419" s="205">
        <v>150</v>
      </c>
      <c r="F419" s="205">
        <v>2.4</v>
      </c>
      <c r="G419" s="205" t="s">
        <v>226</v>
      </c>
      <c r="H419" s="207">
        <v>3410538712332</v>
      </c>
      <c r="I419" s="209" t="s">
        <v>167</v>
      </c>
      <c r="J419" s="208">
        <v>1210</v>
      </c>
      <c r="K419" s="203">
        <v>490</v>
      </c>
      <c r="L419" s="209">
        <v>520</v>
      </c>
      <c r="M419" s="203">
        <v>42</v>
      </c>
      <c r="N419" s="340">
        <f t="shared" si="54"/>
        <v>20.58</v>
      </c>
      <c r="O419" s="393">
        <v>1733</v>
      </c>
      <c r="P419" s="394">
        <f t="shared" si="55"/>
        <v>2131.59</v>
      </c>
    </row>
    <row r="420" spans="1:16" s="5" customFormat="1" ht="69.95" customHeight="1">
      <c r="A420" s="203">
        <f t="shared" si="56"/>
        <v>419</v>
      </c>
      <c r="B420" s="203" t="s">
        <v>17</v>
      </c>
      <c r="C420" s="418" t="s">
        <v>483</v>
      </c>
      <c r="D420" s="407" t="s">
        <v>806</v>
      </c>
      <c r="E420" s="407">
        <v>40</v>
      </c>
      <c r="F420" s="407">
        <v>2.5</v>
      </c>
      <c r="G420" s="408" t="s">
        <v>226</v>
      </c>
      <c r="H420" s="419">
        <v>3410538312754</v>
      </c>
      <c r="I420" s="203" t="s">
        <v>168</v>
      </c>
      <c r="J420" s="208">
        <v>826</v>
      </c>
      <c r="K420" s="203">
        <v>490</v>
      </c>
      <c r="L420" s="209">
        <v>290</v>
      </c>
      <c r="M420" s="203">
        <v>24</v>
      </c>
      <c r="N420" s="340">
        <f t="shared" si="54"/>
        <v>11.76</v>
      </c>
      <c r="O420" s="393">
        <v>1312.5</v>
      </c>
      <c r="P420" s="394">
        <f t="shared" si="55"/>
        <v>1614.375</v>
      </c>
    </row>
    <row r="421" spans="1:16" s="5" customFormat="1" ht="69.95" customHeight="1">
      <c r="A421" s="203">
        <f t="shared" si="56"/>
        <v>420</v>
      </c>
      <c r="B421" s="203" t="s">
        <v>17</v>
      </c>
      <c r="C421" s="418" t="s">
        <v>484</v>
      </c>
      <c r="D421" s="407" t="s">
        <v>807</v>
      </c>
      <c r="E421" s="407">
        <v>65</v>
      </c>
      <c r="F421" s="407">
        <v>2.5</v>
      </c>
      <c r="G421" s="408" t="s">
        <v>226</v>
      </c>
      <c r="H421" s="419">
        <v>3410538413949</v>
      </c>
      <c r="I421" s="203" t="s">
        <v>168</v>
      </c>
      <c r="J421" s="208">
        <v>1090</v>
      </c>
      <c r="K421" s="203">
        <v>490</v>
      </c>
      <c r="L421" s="209">
        <v>290</v>
      </c>
      <c r="M421" s="203">
        <v>29</v>
      </c>
      <c r="N421" s="340">
        <f t="shared" si="54"/>
        <v>14.209999999999999</v>
      </c>
      <c r="O421" s="393">
        <v>1470</v>
      </c>
      <c r="P421" s="394">
        <f t="shared" si="55"/>
        <v>1808.1</v>
      </c>
    </row>
    <row r="422" spans="1:16" s="5" customFormat="1" ht="69.95" customHeight="1">
      <c r="A422" s="203">
        <f t="shared" si="56"/>
        <v>421</v>
      </c>
      <c r="B422" s="203" t="s">
        <v>17</v>
      </c>
      <c r="C422" s="418" t="s">
        <v>485</v>
      </c>
      <c r="D422" s="407" t="s">
        <v>808</v>
      </c>
      <c r="E422" s="407">
        <v>80</v>
      </c>
      <c r="F422" s="407">
        <v>2.5</v>
      </c>
      <c r="G422" s="408" t="s">
        <v>226</v>
      </c>
      <c r="H422" s="419">
        <v>3410538514424</v>
      </c>
      <c r="I422" s="203" t="s">
        <v>168</v>
      </c>
      <c r="J422" s="208">
        <v>1300</v>
      </c>
      <c r="K422" s="203">
        <v>490</v>
      </c>
      <c r="L422" s="209">
        <v>290</v>
      </c>
      <c r="M422" s="203">
        <v>34</v>
      </c>
      <c r="N422" s="340">
        <f t="shared" si="54"/>
        <v>16.66</v>
      </c>
      <c r="O422" s="393">
        <v>1622.5</v>
      </c>
      <c r="P422" s="394">
        <f t="shared" si="55"/>
        <v>1995.675</v>
      </c>
    </row>
    <row r="423" spans="1:16" s="5" customFormat="1" ht="69.95" customHeight="1">
      <c r="A423" s="203">
        <f t="shared" si="56"/>
        <v>422</v>
      </c>
      <c r="B423" s="203" t="s">
        <v>17</v>
      </c>
      <c r="C423" s="210">
        <v>831216</v>
      </c>
      <c r="D423" s="212" t="s">
        <v>377</v>
      </c>
      <c r="E423" s="212">
        <v>40</v>
      </c>
      <c r="F423" s="212">
        <v>2.25</v>
      </c>
      <c r="G423" s="205" t="s">
        <v>226</v>
      </c>
      <c r="H423" s="207">
        <v>3410538312167</v>
      </c>
      <c r="I423" s="209" t="s">
        <v>167</v>
      </c>
      <c r="J423" s="208">
        <v>765</v>
      </c>
      <c r="K423" s="203">
        <v>490</v>
      </c>
      <c r="L423" s="209">
        <v>300</v>
      </c>
      <c r="M423" s="203">
        <v>24.5</v>
      </c>
      <c r="N423" s="340">
        <f t="shared" si="54"/>
        <v>12.004999999999999</v>
      </c>
      <c r="O423" s="393">
        <v>1450</v>
      </c>
      <c r="P423" s="394">
        <f t="shared" si="55"/>
        <v>1783.5</v>
      </c>
    </row>
    <row r="424" spans="1:16" s="5" customFormat="1" ht="69.95" customHeight="1">
      <c r="A424" s="203">
        <f t="shared" si="56"/>
        <v>423</v>
      </c>
      <c r="B424" s="203" t="s">
        <v>17</v>
      </c>
      <c r="C424" s="210">
        <v>841318</v>
      </c>
      <c r="D424" s="212" t="s">
        <v>376</v>
      </c>
      <c r="E424" s="212">
        <v>65</v>
      </c>
      <c r="F424" s="212">
        <v>2.25</v>
      </c>
      <c r="G424" s="205" t="s">
        <v>226</v>
      </c>
      <c r="H424" s="207">
        <v>3410538413185</v>
      </c>
      <c r="I424" s="209" t="s">
        <v>167</v>
      </c>
      <c r="J424" s="208">
        <v>1090</v>
      </c>
      <c r="K424" s="203">
        <v>490</v>
      </c>
      <c r="L424" s="209">
        <v>300</v>
      </c>
      <c r="M424" s="203">
        <v>32.5</v>
      </c>
      <c r="N424" s="340">
        <f t="shared" si="54"/>
        <v>15.924999999999999</v>
      </c>
      <c r="O424" s="393">
        <v>1581</v>
      </c>
      <c r="P424" s="394">
        <f t="shared" si="55"/>
        <v>1944.6299999999999</v>
      </c>
    </row>
    <row r="425" spans="1:16" s="5" customFormat="1" ht="69.95" customHeight="1">
      <c r="A425" s="203">
        <f t="shared" si="56"/>
        <v>424</v>
      </c>
      <c r="B425" s="203" t="s">
        <v>17</v>
      </c>
      <c r="C425" s="210">
        <v>851337</v>
      </c>
      <c r="D425" s="212" t="s">
        <v>375</v>
      </c>
      <c r="E425" s="212">
        <v>80</v>
      </c>
      <c r="F425" s="212">
        <v>2.25</v>
      </c>
      <c r="G425" s="205" t="s">
        <v>226</v>
      </c>
      <c r="H425" s="207">
        <v>3410538513373</v>
      </c>
      <c r="I425" s="209" t="s">
        <v>167</v>
      </c>
      <c r="J425" s="208">
        <v>1300</v>
      </c>
      <c r="K425" s="203">
        <v>490</v>
      </c>
      <c r="L425" s="209">
        <v>300</v>
      </c>
      <c r="M425" s="203">
        <v>37.5</v>
      </c>
      <c r="N425" s="340">
        <f t="shared" si="54"/>
        <v>18.375</v>
      </c>
      <c r="O425" s="393">
        <v>1732.5</v>
      </c>
      <c r="P425" s="394">
        <f t="shared" si="55"/>
        <v>2130.9749999999999</v>
      </c>
    </row>
    <row r="426" spans="1:16" s="5" customFormat="1" ht="69.95" customHeight="1">
      <c r="A426" s="203">
        <f t="shared" si="56"/>
        <v>425</v>
      </c>
      <c r="B426" s="203" t="s">
        <v>17</v>
      </c>
      <c r="C426" s="210">
        <v>831217</v>
      </c>
      <c r="D426" s="212" t="s">
        <v>659</v>
      </c>
      <c r="E426" s="212">
        <v>40</v>
      </c>
      <c r="F426" s="212">
        <v>2.25</v>
      </c>
      <c r="G426" s="205" t="s">
        <v>226</v>
      </c>
      <c r="H426" s="207">
        <v>3410538312174</v>
      </c>
      <c r="I426" s="209" t="s">
        <v>167</v>
      </c>
      <c r="J426" s="208">
        <v>765</v>
      </c>
      <c r="K426" s="203">
        <v>490</v>
      </c>
      <c r="L426" s="209">
        <v>300</v>
      </c>
      <c r="M426" s="203">
        <v>24.5</v>
      </c>
      <c r="N426" s="340">
        <f t="shared" si="54"/>
        <v>12.004999999999999</v>
      </c>
      <c r="O426" s="393">
        <v>1475</v>
      </c>
      <c r="P426" s="394">
        <f t="shared" si="55"/>
        <v>1814.25</v>
      </c>
    </row>
    <row r="427" spans="1:16" s="5" customFormat="1" ht="69.95" customHeight="1">
      <c r="A427" s="203">
        <f t="shared" si="56"/>
        <v>426</v>
      </c>
      <c r="B427" s="203" t="s">
        <v>17</v>
      </c>
      <c r="C427" s="210">
        <v>841321</v>
      </c>
      <c r="D427" s="212" t="s">
        <v>660</v>
      </c>
      <c r="E427" s="212">
        <v>65</v>
      </c>
      <c r="F427" s="212">
        <v>2.25</v>
      </c>
      <c r="G427" s="205" t="s">
        <v>226</v>
      </c>
      <c r="H427" s="207">
        <v>3410538413215</v>
      </c>
      <c r="I427" s="209" t="s">
        <v>167</v>
      </c>
      <c r="J427" s="208">
        <v>1090</v>
      </c>
      <c r="K427" s="203">
        <v>490</v>
      </c>
      <c r="L427" s="209">
        <v>300</v>
      </c>
      <c r="M427" s="203">
        <v>32.5</v>
      </c>
      <c r="N427" s="340">
        <f t="shared" si="54"/>
        <v>15.924999999999999</v>
      </c>
      <c r="O427" s="393">
        <v>1606.5</v>
      </c>
      <c r="P427" s="394">
        <f t="shared" si="55"/>
        <v>1975.9949999999999</v>
      </c>
    </row>
    <row r="428" spans="1:16" s="5" customFormat="1" ht="69.95" customHeight="1">
      <c r="A428" s="203">
        <f t="shared" si="56"/>
        <v>427</v>
      </c>
      <c r="B428" s="203" t="s">
        <v>17</v>
      </c>
      <c r="C428" s="210">
        <v>851338</v>
      </c>
      <c r="D428" s="212" t="s">
        <v>661</v>
      </c>
      <c r="E428" s="212">
        <v>80</v>
      </c>
      <c r="F428" s="212">
        <v>2.25</v>
      </c>
      <c r="G428" s="205" t="s">
        <v>226</v>
      </c>
      <c r="H428" s="207">
        <v>3410538513380</v>
      </c>
      <c r="I428" s="209" t="s">
        <v>167</v>
      </c>
      <c r="J428" s="208">
        <v>1300</v>
      </c>
      <c r="K428" s="203">
        <v>490</v>
      </c>
      <c r="L428" s="209">
        <v>300</v>
      </c>
      <c r="M428" s="203">
        <v>37.5</v>
      </c>
      <c r="N428" s="340">
        <f t="shared" si="54"/>
        <v>18.375</v>
      </c>
      <c r="O428" s="393">
        <v>1758.75</v>
      </c>
      <c r="P428" s="394">
        <f t="shared" si="55"/>
        <v>2163.2624999999998</v>
      </c>
    </row>
    <row r="429" spans="1:16" s="5" customFormat="1" ht="69.95" customHeight="1">
      <c r="A429" s="203">
        <f t="shared" si="56"/>
        <v>428</v>
      </c>
      <c r="B429" s="203" t="s">
        <v>17</v>
      </c>
      <c r="C429" s="204">
        <v>882156</v>
      </c>
      <c r="D429" s="205" t="s">
        <v>358</v>
      </c>
      <c r="E429" s="205">
        <v>200</v>
      </c>
      <c r="F429" s="205">
        <v>3</v>
      </c>
      <c r="G429" s="205" t="s">
        <v>226</v>
      </c>
      <c r="H429" s="207">
        <v>3410538821560</v>
      </c>
      <c r="I429" s="209" t="s">
        <v>167</v>
      </c>
      <c r="J429" s="208">
        <v>1270</v>
      </c>
      <c r="K429" s="203">
        <v>575</v>
      </c>
      <c r="L429" s="209">
        <v>645</v>
      </c>
      <c r="M429" s="203">
        <v>47</v>
      </c>
      <c r="N429" s="340">
        <f t="shared" si="54"/>
        <v>23.03</v>
      </c>
      <c r="O429" s="393">
        <v>2350</v>
      </c>
      <c r="P429" s="394">
        <f t="shared" si="55"/>
        <v>2890.5</v>
      </c>
    </row>
    <row r="430" spans="1:16" s="5" customFormat="1" ht="69.95" customHeight="1">
      <c r="A430" s="203">
        <f t="shared" si="56"/>
        <v>429</v>
      </c>
      <c r="B430" s="203" t="s">
        <v>17</v>
      </c>
      <c r="C430" s="204">
        <v>892250</v>
      </c>
      <c r="D430" s="205" t="s">
        <v>359</v>
      </c>
      <c r="E430" s="205">
        <v>300</v>
      </c>
      <c r="F430" s="205">
        <v>3</v>
      </c>
      <c r="G430" s="205" t="s">
        <v>226</v>
      </c>
      <c r="H430" s="207">
        <v>3410538922502</v>
      </c>
      <c r="I430" s="209" t="s">
        <v>167</v>
      </c>
      <c r="J430" s="208">
        <v>1765</v>
      </c>
      <c r="K430" s="203">
        <v>575</v>
      </c>
      <c r="L430" s="209">
        <v>645</v>
      </c>
      <c r="M430" s="203">
        <v>60</v>
      </c>
      <c r="N430" s="340">
        <f t="shared" si="54"/>
        <v>29.4</v>
      </c>
      <c r="O430" s="393">
        <v>2550</v>
      </c>
      <c r="P430" s="394">
        <f t="shared" si="55"/>
        <v>3136.5</v>
      </c>
    </row>
    <row r="431" spans="1:16" s="5" customFormat="1" ht="69.95" customHeight="1">
      <c r="A431" s="203">
        <f t="shared" si="56"/>
        <v>430</v>
      </c>
      <c r="B431" s="203" t="s">
        <v>17</v>
      </c>
      <c r="C431" s="204">
        <v>630413</v>
      </c>
      <c r="D431" s="205" t="s">
        <v>360</v>
      </c>
      <c r="E431" s="205">
        <v>500</v>
      </c>
      <c r="F431" s="205">
        <v>4.8</v>
      </c>
      <c r="G431" s="205" t="s">
        <v>226</v>
      </c>
      <c r="H431" s="207">
        <v>3410536304133</v>
      </c>
      <c r="I431" s="203" t="s">
        <v>168</v>
      </c>
      <c r="J431" s="208">
        <v>1950</v>
      </c>
      <c r="K431" s="203">
        <v>650</v>
      </c>
      <c r="L431" s="209">
        <v>650</v>
      </c>
      <c r="M431" s="203">
        <v>82</v>
      </c>
      <c r="N431" s="340">
        <f t="shared" si="54"/>
        <v>40.18</v>
      </c>
      <c r="O431" s="393">
        <v>15860</v>
      </c>
      <c r="P431" s="394">
        <f t="shared" si="55"/>
        <v>19507.8</v>
      </c>
    </row>
    <row r="432" spans="1:16" s="5" customFormat="1" ht="69.95" customHeight="1">
      <c r="A432" s="203">
        <f t="shared" si="56"/>
        <v>431</v>
      </c>
      <c r="B432" s="203" t="s">
        <v>17</v>
      </c>
      <c r="C432" s="204">
        <v>630414</v>
      </c>
      <c r="D432" s="205" t="s">
        <v>361</v>
      </c>
      <c r="E432" s="205">
        <v>750</v>
      </c>
      <c r="F432" s="205">
        <v>9</v>
      </c>
      <c r="G432" s="205" t="s">
        <v>226</v>
      </c>
      <c r="H432" s="207">
        <v>3410536304140</v>
      </c>
      <c r="I432" s="203" t="s">
        <v>168</v>
      </c>
      <c r="J432" s="208">
        <v>1985</v>
      </c>
      <c r="K432" s="203">
        <v>790</v>
      </c>
      <c r="L432" s="209">
        <v>790</v>
      </c>
      <c r="M432" s="203">
        <v>122</v>
      </c>
      <c r="N432" s="340">
        <f t="shared" si="54"/>
        <v>59.78</v>
      </c>
      <c r="O432" s="393">
        <v>18900</v>
      </c>
      <c r="P432" s="394">
        <f t="shared" si="55"/>
        <v>23247</v>
      </c>
    </row>
    <row r="433" spans="1:16" s="5" customFormat="1" ht="69.95" customHeight="1">
      <c r="A433" s="203">
        <f t="shared" si="56"/>
        <v>432</v>
      </c>
      <c r="B433" s="203" t="s">
        <v>17</v>
      </c>
      <c r="C433" s="204">
        <v>630415</v>
      </c>
      <c r="D433" s="205" t="s">
        <v>362</v>
      </c>
      <c r="E433" s="205">
        <v>1000</v>
      </c>
      <c r="F433" s="205">
        <v>9</v>
      </c>
      <c r="G433" s="205" t="s">
        <v>226</v>
      </c>
      <c r="H433" s="207">
        <v>3410536304157</v>
      </c>
      <c r="I433" s="203" t="s">
        <v>168</v>
      </c>
      <c r="J433" s="208">
        <v>2510</v>
      </c>
      <c r="K433" s="203">
        <v>790</v>
      </c>
      <c r="L433" s="209">
        <v>790</v>
      </c>
      <c r="M433" s="203">
        <v>155</v>
      </c>
      <c r="N433" s="340">
        <f t="shared" si="54"/>
        <v>75.95</v>
      </c>
      <c r="O433" s="393">
        <v>19760</v>
      </c>
      <c r="P433" s="394">
        <f t="shared" si="55"/>
        <v>24304.799999999999</v>
      </c>
    </row>
    <row r="434" spans="1:16" s="5" customFormat="1" ht="69.95" customHeight="1">
      <c r="A434" s="203">
        <f t="shared" si="56"/>
        <v>433</v>
      </c>
      <c r="B434" s="203" t="s">
        <v>17</v>
      </c>
      <c r="C434" s="204">
        <v>630425</v>
      </c>
      <c r="D434" s="205" t="s">
        <v>363</v>
      </c>
      <c r="E434" s="205">
        <v>1500</v>
      </c>
      <c r="F434" s="205">
        <v>12</v>
      </c>
      <c r="G434" s="205" t="s">
        <v>226</v>
      </c>
      <c r="H434" s="207">
        <v>3410536304256</v>
      </c>
      <c r="I434" s="203" t="s">
        <v>168</v>
      </c>
      <c r="J434" s="208">
        <v>2265</v>
      </c>
      <c r="K434" s="203">
        <v>1000</v>
      </c>
      <c r="L434" s="209">
        <v>1000</v>
      </c>
      <c r="M434" s="203">
        <v>234</v>
      </c>
      <c r="N434" s="340">
        <f t="shared" si="54"/>
        <v>114.66</v>
      </c>
      <c r="O434" s="393">
        <v>22631.185663222499</v>
      </c>
      <c r="P434" s="394">
        <f t="shared" si="55"/>
        <v>27836.358365763674</v>
      </c>
    </row>
    <row r="435" spans="1:16" s="5" customFormat="1" ht="69.95" customHeight="1">
      <c r="A435" s="203">
        <f t="shared" si="56"/>
        <v>434</v>
      </c>
      <c r="B435" s="203" t="s">
        <v>17</v>
      </c>
      <c r="C435" s="204">
        <v>630419</v>
      </c>
      <c r="D435" s="205" t="s">
        <v>364</v>
      </c>
      <c r="E435" s="205">
        <v>2000</v>
      </c>
      <c r="F435" s="205">
        <v>18</v>
      </c>
      <c r="G435" s="205" t="s">
        <v>226</v>
      </c>
      <c r="H435" s="207">
        <v>3410536304195</v>
      </c>
      <c r="I435" s="203" t="s">
        <v>168</v>
      </c>
      <c r="J435" s="208">
        <v>2180</v>
      </c>
      <c r="K435" s="203">
        <v>1250</v>
      </c>
      <c r="L435" s="209">
        <v>1250</v>
      </c>
      <c r="M435" s="203">
        <v>360</v>
      </c>
      <c r="N435" s="340">
        <f t="shared" si="54"/>
        <v>176.4</v>
      </c>
      <c r="O435" s="393">
        <v>27825</v>
      </c>
      <c r="P435" s="394">
        <f t="shared" si="55"/>
        <v>34224.75</v>
      </c>
    </row>
    <row r="436" spans="1:16" s="5" customFormat="1" ht="69.95" customHeight="1">
      <c r="A436" s="203">
        <f t="shared" si="56"/>
        <v>435</v>
      </c>
      <c r="B436" s="203" t="s">
        <v>17</v>
      </c>
      <c r="C436" s="204">
        <v>630420</v>
      </c>
      <c r="D436" s="205" t="s">
        <v>365</v>
      </c>
      <c r="E436" s="205">
        <v>2500</v>
      </c>
      <c r="F436" s="205">
        <v>24</v>
      </c>
      <c r="G436" s="205" t="s">
        <v>226</v>
      </c>
      <c r="H436" s="207">
        <v>3410536304201</v>
      </c>
      <c r="I436" s="203" t="s">
        <v>168</v>
      </c>
      <c r="J436" s="208">
        <v>2540</v>
      </c>
      <c r="K436" s="203">
        <v>1250</v>
      </c>
      <c r="L436" s="209">
        <v>1250</v>
      </c>
      <c r="M436" s="203">
        <v>415</v>
      </c>
      <c r="N436" s="340">
        <f t="shared" si="54"/>
        <v>203.35</v>
      </c>
      <c r="O436" s="393">
        <v>30680</v>
      </c>
      <c r="P436" s="394">
        <f t="shared" si="55"/>
        <v>37736.400000000001</v>
      </c>
    </row>
    <row r="437" spans="1:16" s="5" customFormat="1" ht="69.95" customHeight="1">
      <c r="A437" s="203">
        <f t="shared" si="56"/>
        <v>436</v>
      </c>
      <c r="B437" s="203" t="s">
        <v>17</v>
      </c>
      <c r="C437" s="204">
        <v>630422</v>
      </c>
      <c r="D437" s="205" t="s">
        <v>366</v>
      </c>
      <c r="E437" s="205">
        <v>3000</v>
      </c>
      <c r="F437" s="205">
        <v>24</v>
      </c>
      <c r="G437" s="205" t="s">
        <v>226</v>
      </c>
      <c r="H437" s="207">
        <v>3410536304225</v>
      </c>
      <c r="I437" s="203" t="s">
        <v>168</v>
      </c>
      <c r="J437" s="208">
        <v>2965</v>
      </c>
      <c r="K437" s="203">
        <v>1250</v>
      </c>
      <c r="L437" s="209">
        <v>1250</v>
      </c>
      <c r="M437" s="203">
        <v>478</v>
      </c>
      <c r="N437" s="340">
        <f t="shared" si="54"/>
        <v>234.22</v>
      </c>
      <c r="O437" s="393">
        <v>33600</v>
      </c>
      <c r="P437" s="394">
        <f t="shared" si="55"/>
        <v>41328</v>
      </c>
    </row>
    <row r="438" spans="1:16" s="5" customFormat="1" ht="69.95" customHeight="1">
      <c r="A438" s="213">
        <f t="shared" si="56"/>
        <v>437</v>
      </c>
      <c r="B438" s="213" t="s">
        <v>17</v>
      </c>
      <c r="C438" s="214">
        <v>854019</v>
      </c>
      <c r="D438" s="215" t="s">
        <v>381</v>
      </c>
      <c r="E438" s="215">
        <v>75</v>
      </c>
      <c r="F438" s="215">
        <v>2</v>
      </c>
      <c r="G438" s="215" t="s">
        <v>231</v>
      </c>
      <c r="H438" s="216">
        <v>3410538540195</v>
      </c>
      <c r="I438" s="213" t="s">
        <v>168</v>
      </c>
      <c r="J438" s="217">
        <v>860</v>
      </c>
      <c r="K438" s="213">
        <v>433</v>
      </c>
      <c r="L438" s="218">
        <v>451</v>
      </c>
      <c r="M438" s="213">
        <v>23.5</v>
      </c>
      <c r="N438" s="253">
        <f t="shared" si="54"/>
        <v>11.515000000000001</v>
      </c>
      <c r="O438" s="395">
        <v>1461.6</v>
      </c>
      <c r="P438" s="329">
        <f t="shared" si="55"/>
        <v>1797.7679999999998</v>
      </c>
    </row>
    <row r="439" spans="1:16" s="5" customFormat="1" ht="69.95" customHeight="1">
      <c r="A439" s="213">
        <f t="shared" si="56"/>
        <v>438</v>
      </c>
      <c r="B439" s="213" t="s">
        <v>17</v>
      </c>
      <c r="C439" s="214">
        <v>864026</v>
      </c>
      <c r="D439" s="215" t="s">
        <v>382</v>
      </c>
      <c r="E439" s="215">
        <v>100</v>
      </c>
      <c r="F439" s="215">
        <v>2</v>
      </c>
      <c r="G439" s="215" t="s">
        <v>231</v>
      </c>
      <c r="H439" s="216">
        <v>3410538640260</v>
      </c>
      <c r="I439" s="213" t="s">
        <v>168</v>
      </c>
      <c r="J439" s="217">
        <v>1022</v>
      </c>
      <c r="K439" s="213">
        <v>433</v>
      </c>
      <c r="L439" s="218">
        <v>451</v>
      </c>
      <c r="M439" s="213">
        <v>29.5</v>
      </c>
      <c r="N439" s="253">
        <f t="shared" si="54"/>
        <v>14.455</v>
      </c>
      <c r="O439" s="395">
        <v>1574.1599999999999</v>
      </c>
      <c r="P439" s="329">
        <f t="shared" si="55"/>
        <v>1936.2167999999997</v>
      </c>
    </row>
    <row r="440" spans="1:16" s="5" customFormat="1" ht="69.95" customHeight="1">
      <c r="A440" s="219">
        <f t="shared" si="56"/>
        <v>439</v>
      </c>
      <c r="B440" s="219" t="s">
        <v>17</v>
      </c>
      <c r="C440" s="220" t="s">
        <v>232</v>
      </c>
      <c r="D440" s="221" t="s">
        <v>400</v>
      </c>
      <c r="E440" s="221">
        <v>150</v>
      </c>
      <c r="F440" s="221">
        <v>2.2000000000000002</v>
      </c>
      <c r="G440" s="221" t="s">
        <v>231</v>
      </c>
      <c r="H440" s="222">
        <v>3410538740311</v>
      </c>
      <c r="I440" s="219" t="s">
        <v>168</v>
      </c>
      <c r="J440" s="223">
        <v>1002</v>
      </c>
      <c r="K440" s="219">
        <v>567</v>
      </c>
      <c r="L440" s="224">
        <v>579</v>
      </c>
      <c r="M440" s="219">
        <v>51</v>
      </c>
      <c r="N440" s="253">
        <f t="shared" si="54"/>
        <v>24.99</v>
      </c>
      <c r="O440" s="395">
        <v>2963.73308</v>
      </c>
      <c r="P440" s="329">
        <f>O440*$Q$5</f>
        <v>3645.3916884</v>
      </c>
    </row>
    <row r="441" spans="1:16" s="5" customFormat="1" ht="60.75">
      <c r="A441" s="219">
        <f t="shared" si="56"/>
        <v>440</v>
      </c>
      <c r="B441" s="219" t="s">
        <v>17</v>
      </c>
      <c r="C441" s="220" t="s">
        <v>233</v>
      </c>
      <c r="D441" s="221" t="s">
        <v>470</v>
      </c>
      <c r="E441" s="221">
        <v>200</v>
      </c>
      <c r="F441" s="221">
        <v>2.2000000000000002</v>
      </c>
      <c r="G441" s="221" t="s">
        <v>231</v>
      </c>
      <c r="H441" s="222">
        <v>3410538740373</v>
      </c>
      <c r="I441" s="219" t="s">
        <v>168</v>
      </c>
      <c r="J441" s="223">
        <v>1257</v>
      </c>
      <c r="K441" s="219">
        <v>567</v>
      </c>
      <c r="L441" s="224">
        <v>579</v>
      </c>
      <c r="M441" s="219">
        <v>62</v>
      </c>
      <c r="N441" s="253">
        <f t="shared" si="54"/>
        <v>30.38</v>
      </c>
      <c r="O441" s="395">
        <v>3150.7395480000005</v>
      </c>
      <c r="P441" s="329">
        <f>O441*$Q$5</f>
        <v>3875.4096440400003</v>
      </c>
    </row>
    <row r="442" spans="1:16" s="5" customFormat="1" ht="69.95" customHeight="1">
      <c r="A442" s="219">
        <f t="shared" si="56"/>
        <v>441</v>
      </c>
      <c r="B442" s="213" t="s">
        <v>17</v>
      </c>
      <c r="C442" s="225" t="s">
        <v>234</v>
      </c>
      <c r="D442" s="221" t="s">
        <v>383</v>
      </c>
      <c r="E442" s="215">
        <v>500</v>
      </c>
      <c r="F442" s="215">
        <v>48</v>
      </c>
      <c r="G442" s="215" t="s">
        <v>231</v>
      </c>
      <c r="H442" s="216">
        <v>3116379301147</v>
      </c>
      <c r="I442" s="213">
        <v>84039090</v>
      </c>
      <c r="J442" s="217">
        <v>1950</v>
      </c>
      <c r="K442" s="213">
        <v>650</v>
      </c>
      <c r="L442" s="218">
        <v>650</v>
      </c>
      <c r="M442" s="213">
        <v>116</v>
      </c>
      <c r="N442" s="253">
        <f t="shared" si="54"/>
        <v>56.839999999999996</v>
      </c>
      <c r="O442" s="395">
        <v>13647.5</v>
      </c>
      <c r="P442" s="329">
        <f t="shared" si="55"/>
        <v>16786.424999999999</v>
      </c>
    </row>
    <row r="443" spans="1:16" s="5" customFormat="1" ht="69.95" customHeight="1">
      <c r="A443" s="213">
        <f t="shared" si="56"/>
        <v>442</v>
      </c>
      <c r="B443" s="213" t="s">
        <v>17</v>
      </c>
      <c r="C443" s="225" t="s">
        <v>235</v>
      </c>
      <c r="D443" s="221" t="s">
        <v>384</v>
      </c>
      <c r="E443" s="215">
        <v>750</v>
      </c>
      <c r="F443" s="215">
        <v>59</v>
      </c>
      <c r="G443" s="215" t="s">
        <v>231</v>
      </c>
      <c r="H443" s="216">
        <v>3116379301154</v>
      </c>
      <c r="I443" s="213">
        <v>84039090</v>
      </c>
      <c r="J443" s="217">
        <v>1985</v>
      </c>
      <c r="K443" s="213">
        <v>790</v>
      </c>
      <c r="L443" s="218">
        <v>790</v>
      </c>
      <c r="M443" s="213">
        <v>166</v>
      </c>
      <c r="N443" s="253">
        <f t="shared" si="54"/>
        <v>81.34</v>
      </c>
      <c r="O443" s="395">
        <v>15192.5</v>
      </c>
      <c r="P443" s="329">
        <f t="shared" ref="P443:P474" si="57">O443*$Q$5</f>
        <v>18686.775000000001</v>
      </c>
    </row>
    <row r="444" spans="1:16" s="5" customFormat="1" ht="69.95" customHeight="1">
      <c r="A444" s="213">
        <f t="shared" si="56"/>
        <v>443</v>
      </c>
      <c r="B444" s="213" t="s">
        <v>17</v>
      </c>
      <c r="C444" s="226" t="s">
        <v>236</v>
      </c>
      <c r="D444" s="309" t="s">
        <v>385</v>
      </c>
      <c r="E444" s="215">
        <v>1000</v>
      </c>
      <c r="F444" s="215">
        <v>80</v>
      </c>
      <c r="G444" s="215" t="s">
        <v>231</v>
      </c>
      <c r="H444" s="216">
        <v>3116379301178</v>
      </c>
      <c r="I444" s="213">
        <v>84039090</v>
      </c>
      <c r="J444" s="217">
        <v>2510</v>
      </c>
      <c r="K444" s="213">
        <v>790</v>
      </c>
      <c r="L444" s="218">
        <v>790</v>
      </c>
      <c r="M444" s="213">
        <v>213</v>
      </c>
      <c r="N444" s="253">
        <f t="shared" ref="N444:N501" si="58">M444*$N$2</f>
        <v>104.37</v>
      </c>
      <c r="O444" s="395">
        <v>16222.5</v>
      </c>
      <c r="P444" s="329">
        <f t="shared" si="57"/>
        <v>19953.674999999999</v>
      </c>
    </row>
    <row r="445" spans="1:16" s="5" customFormat="1" ht="69.95" customHeight="1">
      <c r="A445" s="213">
        <f t="shared" si="56"/>
        <v>444</v>
      </c>
      <c r="B445" s="213" t="s">
        <v>17</v>
      </c>
      <c r="C445" s="226" t="s">
        <v>237</v>
      </c>
      <c r="D445" s="309" t="s">
        <v>386</v>
      </c>
      <c r="E445" s="215">
        <v>1500</v>
      </c>
      <c r="F445" s="215">
        <v>86</v>
      </c>
      <c r="G445" s="215" t="s">
        <v>231</v>
      </c>
      <c r="H445" s="216">
        <v>3116379301185</v>
      </c>
      <c r="I445" s="213">
        <v>84039090</v>
      </c>
      <c r="J445" s="217">
        <v>2265</v>
      </c>
      <c r="K445" s="213">
        <v>1000</v>
      </c>
      <c r="L445" s="218">
        <v>1000</v>
      </c>
      <c r="M445" s="213">
        <v>301</v>
      </c>
      <c r="N445" s="253">
        <f t="shared" si="58"/>
        <v>147.49</v>
      </c>
      <c r="O445" s="395">
        <v>18540</v>
      </c>
      <c r="P445" s="329">
        <f t="shared" si="57"/>
        <v>22804.2</v>
      </c>
    </row>
    <row r="446" spans="1:16" s="5" customFormat="1" ht="69.95" customHeight="1">
      <c r="A446" s="213">
        <f t="shared" si="56"/>
        <v>445</v>
      </c>
      <c r="B446" s="213" t="s">
        <v>17</v>
      </c>
      <c r="C446" s="226" t="s">
        <v>238</v>
      </c>
      <c r="D446" s="309" t="s">
        <v>387</v>
      </c>
      <c r="E446" s="215">
        <v>2000</v>
      </c>
      <c r="F446" s="215">
        <v>97</v>
      </c>
      <c r="G446" s="215" t="s">
        <v>231</v>
      </c>
      <c r="H446" s="216">
        <v>3116379301192</v>
      </c>
      <c r="I446" s="213">
        <v>84039090</v>
      </c>
      <c r="J446" s="217">
        <v>2180</v>
      </c>
      <c r="K446" s="213">
        <v>1250</v>
      </c>
      <c r="L446" s="218">
        <v>1250</v>
      </c>
      <c r="M446" s="213">
        <v>440</v>
      </c>
      <c r="N446" s="253">
        <f t="shared" si="58"/>
        <v>215.6</v>
      </c>
      <c r="O446" s="395">
        <v>22660</v>
      </c>
      <c r="P446" s="329">
        <f t="shared" si="57"/>
        <v>27871.8</v>
      </c>
    </row>
    <row r="447" spans="1:16" s="5" customFormat="1" ht="69.95" customHeight="1">
      <c r="A447" s="213">
        <f t="shared" si="56"/>
        <v>446</v>
      </c>
      <c r="B447" s="213" t="s">
        <v>17</v>
      </c>
      <c r="C447" s="225" t="s">
        <v>239</v>
      </c>
      <c r="D447" s="221" t="s">
        <v>390</v>
      </c>
      <c r="E447" s="215">
        <v>500</v>
      </c>
      <c r="F447" s="215">
        <v>48</v>
      </c>
      <c r="G447" s="215" t="s">
        <v>231</v>
      </c>
      <c r="H447" s="216">
        <v>3116379301505</v>
      </c>
      <c r="I447" s="213">
        <v>84039090</v>
      </c>
      <c r="J447" s="217">
        <v>1950</v>
      </c>
      <c r="K447" s="213">
        <v>650</v>
      </c>
      <c r="L447" s="218">
        <v>650</v>
      </c>
      <c r="M447" s="213">
        <v>148</v>
      </c>
      <c r="N447" s="253">
        <f t="shared" si="58"/>
        <v>72.52</v>
      </c>
      <c r="O447" s="395">
        <v>15200</v>
      </c>
      <c r="P447" s="329">
        <f t="shared" si="57"/>
        <v>18696</v>
      </c>
    </row>
    <row r="448" spans="1:16" s="5" customFormat="1" ht="69.95" customHeight="1">
      <c r="A448" s="213">
        <f t="shared" si="56"/>
        <v>447</v>
      </c>
      <c r="B448" s="213" t="s">
        <v>17</v>
      </c>
      <c r="C448" s="225" t="s">
        <v>240</v>
      </c>
      <c r="D448" s="221" t="s">
        <v>389</v>
      </c>
      <c r="E448" s="215">
        <v>750</v>
      </c>
      <c r="F448" s="215">
        <v>59</v>
      </c>
      <c r="G448" s="215" t="s">
        <v>231</v>
      </c>
      <c r="H448" s="216">
        <v>3116379301512</v>
      </c>
      <c r="I448" s="213">
        <v>84039090</v>
      </c>
      <c r="J448" s="217">
        <v>1985</v>
      </c>
      <c r="K448" s="213">
        <v>790</v>
      </c>
      <c r="L448" s="218">
        <v>790</v>
      </c>
      <c r="M448" s="213">
        <v>206</v>
      </c>
      <c r="N448" s="253">
        <f t="shared" si="58"/>
        <v>100.94</v>
      </c>
      <c r="O448" s="395">
        <v>17500</v>
      </c>
      <c r="P448" s="329">
        <f t="shared" si="57"/>
        <v>21525</v>
      </c>
    </row>
    <row r="449" spans="1:16" s="5" customFormat="1" ht="69.95" customHeight="1">
      <c r="A449" s="213">
        <f t="shared" si="56"/>
        <v>448</v>
      </c>
      <c r="B449" s="213" t="s">
        <v>17</v>
      </c>
      <c r="C449" s="226" t="s">
        <v>241</v>
      </c>
      <c r="D449" s="221" t="s">
        <v>388</v>
      </c>
      <c r="E449" s="215">
        <v>1000</v>
      </c>
      <c r="F449" s="215">
        <v>80</v>
      </c>
      <c r="G449" s="215" t="s">
        <v>231</v>
      </c>
      <c r="H449" s="216">
        <v>3116379301536</v>
      </c>
      <c r="I449" s="213">
        <v>84039090</v>
      </c>
      <c r="J449" s="217">
        <v>2510</v>
      </c>
      <c r="K449" s="213">
        <v>790</v>
      </c>
      <c r="L449" s="218">
        <v>790</v>
      </c>
      <c r="M449" s="213">
        <v>269</v>
      </c>
      <c r="N449" s="253">
        <f t="shared" si="58"/>
        <v>131.81</v>
      </c>
      <c r="O449" s="395">
        <v>18500</v>
      </c>
      <c r="P449" s="329">
        <f t="shared" si="57"/>
        <v>22755</v>
      </c>
    </row>
    <row r="450" spans="1:16" s="5" customFormat="1" ht="69.95" customHeight="1">
      <c r="A450" s="213">
        <f t="shared" si="56"/>
        <v>449</v>
      </c>
      <c r="B450" s="213" t="s">
        <v>17</v>
      </c>
      <c r="C450" s="226" t="s">
        <v>242</v>
      </c>
      <c r="D450" s="221" t="s">
        <v>391</v>
      </c>
      <c r="E450" s="215">
        <v>1500</v>
      </c>
      <c r="F450" s="215">
        <v>86</v>
      </c>
      <c r="G450" s="215" t="s">
        <v>231</v>
      </c>
      <c r="H450" s="216">
        <v>3116379301543</v>
      </c>
      <c r="I450" s="213">
        <v>84039090</v>
      </c>
      <c r="J450" s="217">
        <v>2265</v>
      </c>
      <c r="K450" s="213">
        <v>1000</v>
      </c>
      <c r="L450" s="218">
        <v>1000</v>
      </c>
      <c r="M450" s="213">
        <v>362</v>
      </c>
      <c r="N450" s="253">
        <f t="shared" si="58"/>
        <v>177.38</v>
      </c>
      <c r="O450" s="395">
        <v>21000</v>
      </c>
      <c r="P450" s="329">
        <f t="shared" si="57"/>
        <v>25830</v>
      </c>
    </row>
    <row r="451" spans="1:16" s="5" customFormat="1" ht="69.95" customHeight="1">
      <c r="A451" s="213">
        <f t="shared" si="56"/>
        <v>450</v>
      </c>
      <c r="B451" s="213" t="s">
        <v>17</v>
      </c>
      <c r="C451" s="226" t="s">
        <v>243</v>
      </c>
      <c r="D451" s="221" t="s">
        <v>392</v>
      </c>
      <c r="E451" s="215">
        <v>2000</v>
      </c>
      <c r="F451" s="215">
        <v>97</v>
      </c>
      <c r="G451" s="215" t="s">
        <v>231</v>
      </c>
      <c r="H451" s="216">
        <v>3116379301550</v>
      </c>
      <c r="I451" s="213">
        <v>84039090</v>
      </c>
      <c r="J451" s="217">
        <v>2180</v>
      </c>
      <c r="K451" s="213">
        <v>1250</v>
      </c>
      <c r="L451" s="218">
        <v>1250</v>
      </c>
      <c r="M451" s="213">
        <v>517</v>
      </c>
      <c r="N451" s="253">
        <f t="shared" si="58"/>
        <v>253.32999999999998</v>
      </c>
      <c r="O451" s="395">
        <v>25750</v>
      </c>
      <c r="P451" s="329">
        <f t="shared" si="57"/>
        <v>31672.5</v>
      </c>
    </row>
    <row r="452" spans="1:16" s="5" customFormat="1" ht="69.95" customHeight="1">
      <c r="A452" s="213">
        <f t="shared" si="56"/>
        <v>451</v>
      </c>
      <c r="B452" s="213" t="s">
        <v>17</v>
      </c>
      <c r="C452" s="226" t="s">
        <v>244</v>
      </c>
      <c r="D452" s="221" t="s">
        <v>393</v>
      </c>
      <c r="E452" s="215">
        <v>500</v>
      </c>
      <c r="F452" s="215">
        <v>84</v>
      </c>
      <c r="G452" s="215" t="s">
        <v>231</v>
      </c>
      <c r="H452" s="216">
        <v>3116379301369</v>
      </c>
      <c r="I452" s="213">
        <v>84039090</v>
      </c>
      <c r="J452" s="217">
        <v>1950</v>
      </c>
      <c r="K452" s="213">
        <v>650</v>
      </c>
      <c r="L452" s="218">
        <v>650</v>
      </c>
      <c r="M452" s="213">
        <v>142</v>
      </c>
      <c r="N452" s="253">
        <f t="shared" si="58"/>
        <v>69.58</v>
      </c>
      <c r="O452" s="395">
        <v>14000</v>
      </c>
      <c r="P452" s="329">
        <f t="shared" si="57"/>
        <v>17220</v>
      </c>
    </row>
    <row r="453" spans="1:16" s="5" customFormat="1" ht="69.95" customHeight="1">
      <c r="A453" s="213">
        <f t="shared" si="56"/>
        <v>452</v>
      </c>
      <c r="B453" s="213" t="s">
        <v>17</v>
      </c>
      <c r="C453" s="226" t="s">
        <v>245</v>
      </c>
      <c r="D453" s="221" t="s">
        <v>394</v>
      </c>
      <c r="E453" s="215">
        <v>750</v>
      </c>
      <c r="F453" s="215">
        <v>96</v>
      </c>
      <c r="G453" s="215" t="s">
        <v>231</v>
      </c>
      <c r="H453" s="216">
        <v>3116379301376</v>
      </c>
      <c r="I453" s="213">
        <v>84039090</v>
      </c>
      <c r="J453" s="217">
        <v>1985</v>
      </c>
      <c r="K453" s="213">
        <v>790</v>
      </c>
      <c r="L453" s="218">
        <v>790</v>
      </c>
      <c r="M453" s="213">
        <v>205</v>
      </c>
      <c r="N453" s="253">
        <f t="shared" si="58"/>
        <v>100.45</v>
      </c>
      <c r="O453" s="395">
        <v>14935</v>
      </c>
      <c r="P453" s="329">
        <f t="shared" si="57"/>
        <v>18370.05</v>
      </c>
    </row>
    <row r="454" spans="1:16" s="5" customFormat="1" ht="69.95" customHeight="1">
      <c r="A454" s="213">
        <f t="shared" si="56"/>
        <v>453</v>
      </c>
      <c r="B454" s="213" t="s">
        <v>17</v>
      </c>
      <c r="C454" s="226" t="s">
        <v>246</v>
      </c>
      <c r="D454" s="221" t="s">
        <v>395</v>
      </c>
      <c r="E454" s="215">
        <v>1000</v>
      </c>
      <c r="F454" s="215">
        <v>107</v>
      </c>
      <c r="G454" s="215" t="s">
        <v>231</v>
      </c>
      <c r="H454" s="216">
        <v>3116379301390</v>
      </c>
      <c r="I454" s="213">
        <v>84039090</v>
      </c>
      <c r="J454" s="217">
        <v>2510</v>
      </c>
      <c r="K454" s="213">
        <v>790</v>
      </c>
      <c r="L454" s="218">
        <v>790</v>
      </c>
      <c r="M454" s="213">
        <v>250</v>
      </c>
      <c r="N454" s="253">
        <f t="shared" si="58"/>
        <v>122.5</v>
      </c>
      <c r="O454" s="395">
        <v>16050</v>
      </c>
      <c r="P454" s="329">
        <f t="shared" si="57"/>
        <v>19741.5</v>
      </c>
    </row>
    <row r="455" spans="1:16" s="5" customFormat="1" ht="69.95" customHeight="1">
      <c r="A455" s="213">
        <f t="shared" si="56"/>
        <v>454</v>
      </c>
      <c r="B455" s="213" t="s">
        <v>17</v>
      </c>
      <c r="C455" s="226" t="s">
        <v>247</v>
      </c>
      <c r="D455" s="221" t="s">
        <v>396</v>
      </c>
      <c r="E455" s="215">
        <v>1500</v>
      </c>
      <c r="F455" s="215">
        <v>119</v>
      </c>
      <c r="G455" s="215" t="s">
        <v>231</v>
      </c>
      <c r="H455" s="216">
        <v>3116379301406</v>
      </c>
      <c r="I455" s="213">
        <v>84039090</v>
      </c>
      <c r="J455" s="217">
        <v>2265</v>
      </c>
      <c r="K455" s="213">
        <v>1000</v>
      </c>
      <c r="L455" s="218">
        <v>1000</v>
      </c>
      <c r="M455" s="213">
        <v>342</v>
      </c>
      <c r="N455" s="253">
        <f t="shared" si="58"/>
        <v>167.57999999999998</v>
      </c>
      <c r="O455" s="395">
        <v>19000</v>
      </c>
      <c r="P455" s="329">
        <f t="shared" si="57"/>
        <v>23370</v>
      </c>
    </row>
    <row r="456" spans="1:16" s="5" customFormat="1" ht="69.95" customHeight="1">
      <c r="A456" s="213">
        <f t="shared" si="56"/>
        <v>455</v>
      </c>
      <c r="B456" s="213" t="s">
        <v>17</v>
      </c>
      <c r="C456" s="226" t="s">
        <v>248</v>
      </c>
      <c r="D456" s="221" t="s">
        <v>397</v>
      </c>
      <c r="E456" s="215">
        <v>2000</v>
      </c>
      <c r="F456" s="215">
        <v>131</v>
      </c>
      <c r="G456" s="215" t="s">
        <v>231</v>
      </c>
      <c r="H456" s="216">
        <v>3116379301413</v>
      </c>
      <c r="I456" s="213">
        <v>84039090</v>
      </c>
      <c r="J456" s="217">
        <v>2180</v>
      </c>
      <c r="K456" s="213">
        <v>1250</v>
      </c>
      <c r="L456" s="218">
        <v>1250</v>
      </c>
      <c r="M456" s="213">
        <v>481</v>
      </c>
      <c r="N456" s="253">
        <f t="shared" si="58"/>
        <v>235.69</v>
      </c>
      <c r="O456" s="395">
        <v>23500</v>
      </c>
      <c r="P456" s="329">
        <f t="shared" si="57"/>
        <v>28905</v>
      </c>
    </row>
    <row r="457" spans="1:16" s="5" customFormat="1" ht="69.95" customHeight="1">
      <c r="A457" s="213">
        <f t="shared" si="56"/>
        <v>456</v>
      </c>
      <c r="B457" s="213" t="s">
        <v>17</v>
      </c>
      <c r="C457" s="226" t="s">
        <v>249</v>
      </c>
      <c r="D457" s="221" t="s">
        <v>398</v>
      </c>
      <c r="E457" s="215">
        <v>2500</v>
      </c>
      <c r="F457" s="215">
        <v>147</v>
      </c>
      <c r="G457" s="215" t="s">
        <v>231</v>
      </c>
      <c r="H457" s="216">
        <v>3116379301420</v>
      </c>
      <c r="I457" s="213">
        <v>84039090</v>
      </c>
      <c r="J457" s="217">
        <v>2540</v>
      </c>
      <c r="K457" s="213">
        <v>1250</v>
      </c>
      <c r="L457" s="218">
        <v>1250</v>
      </c>
      <c r="M457" s="213">
        <v>560</v>
      </c>
      <c r="N457" s="253">
        <f t="shared" si="58"/>
        <v>274.39999999999998</v>
      </c>
      <c r="O457" s="395">
        <v>26000</v>
      </c>
      <c r="P457" s="329">
        <f t="shared" si="57"/>
        <v>31980</v>
      </c>
    </row>
    <row r="458" spans="1:16" s="5" customFormat="1" ht="69.95" customHeight="1">
      <c r="A458" s="213">
        <f t="shared" si="56"/>
        <v>457</v>
      </c>
      <c r="B458" s="213" t="s">
        <v>17</v>
      </c>
      <c r="C458" s="226" t="s">
        <v>250</v>
      </c>
      <c r="D458" s="221" t="s">
        <v>399</v>
      </c>
      <c r="E458" s="215">
        <v>3000</v>
      </c>
      <c r="F458" s="215">
        <v>162</v>
      </c>
      <c r="G458" s="215" t="s">
        <v>231</v>
      </c>
      <c r="H458" s="216">
        <v>3116379301437</v>
      </c>
      <c r="I458" s="213">
        <v>84039090</v>
      </c>
      <c r="J458" s="217">
        <v>2965</v>
      </c>
      <c r="K458" s="213">
        <v>1250</v>
      </c>
      <c r="L458" s="218">
        <v>1250</v>
      </c>
      <c r="M458" s="213">
        <v>649</v>
      </c>
      <c r="N458" s="253">
        <f t="shared" si="58"/>
        <v>318.01</v>
      </c>
      <c r="O458" s="395">
        <v>29355</v>
      </c>
      <c r="P458" s="329">
        <f t="shared" si="57"/>
        <v>36106.65</v>
      </c>
    </row>
    <row r="459" spans="1:16" s="5" customFormat="1" ht="69.95" customHeight="1">
      <c r="A459" s="213">
        <f t="shared" si="56"/>
        <v>458</v>
      </c>
      <c r="B459" s="213" t="s">
        <v>17</v>
      </c>
      <c r="C459" s="226" t="s">
        <v>251</v>
      </c>
      <c r="D459" s="221" t="s">
        <v>662</v>
      </c>
      <c r="E459" s="215" t="s">
        <v>20</v>
      </c>
      <c r="F459" s="215">
        <v>5</v>
      </c>
      <c r="G459" s="215" t="s">
        <v>231</v>
      </c>
      <c r="H459" s="216">
        <v>3410530294058</v>
      </c>
      <c r="I459" s="213">
        <v>84039090</v>
      </c>
      <c r="J459" s="217">
        <v>600</v>
      </c>
      <c r="K459" s="213">
        <v>150</v>
      </c>
      <c r="L459" s="218">
        <v>150</v>
      </c>
      <c r="M459" s="213">
        <v>5</v>
      </c>
      <c r="N459" s="253">
        <f t="shared" si="58"/>
        <v>2.4500000000000002</v>
      </c>
      <c r="O459" s="395">
        <v>950</v>
      </c>
      <c r="P459" s="329">
        <f t="shared" si="57"/>
        <v>1168.5</v>
      </c>
    </row>
    <row r="460" spans="1:16" s="5" customFormat="1" ht="69.95" customHeight="1">
      <c r="A460" s="213">
        <f t="shared" si="56"/>
        <v>459</v>
      </c>
      <c r="B460" s="213" t="s">
        <v>17</v>
      </c>
      <c r="C460" s="226" t="s">
        <v>252</v>
      </c>
      <c r="D460" s="221" t="s">
        <v>663</v>
      </c>
      <c r="E460" s="215" t="s">
        <v>20</v>
      </c>
      <c r="F460" s="215">
        <v>10</v>
      </c>
      <c r="G460" s="215" t="s">
        <v>231</v>
      </c>
      <c r="H460" s="216">
        <v>3410530294065</v>
      </c>
      <c r="I460" s="213">
        <v>84039090</v>
      </c>
      <c r="J460" s="217">
        <v>600</v>
      </c>
      <c r="K460" s="213">
        <v>150</v>
      </c>
      <c r="L460" s="218">
        <v>150</v>
      </c>
      <c r="M460" s="213">
        <v>5</v>
      </c>
      <c r="N460" s="253">
        <f t="shared" si="58"/>
        <v>2.4500000000000002</v>
      </c>
      <c r="O460" s="395">
        <v>1200</v>
      </c>
      <c r="P460" s="329">
        <f t="shared" si="57"/>
        <v>1476</v>
      </c>
    </row>
    <row r="461" spans="1:16" s="5" customFormat="1" ht="69.95" customHeight="1">
      <c r="A461" s="213">
        <f t="shared" si="56"/>
        <v>460</v>
      </c>
      <c r="B461" s="213" t="s">
        <v>17</v>
      </c>
      <c r="C461" s="226" t="s">
        <v>253</v>
      </c>
      <c r="D461" s="221" t="s">
        <v>664</v>
      </c>
      <c r="E461" s="215" t="s">
        <v>20</v>
      </c>
      <c r="F461" s="215">
        <v>15</v>
      </c>
      <c r="G461" s="215" t="s">
        <v>231</v>
      </c>
      <c r="H461" s="216">
        <v>3410530294072</v>
      </c>
      <c r="I461" s="213">
        <v>84039090</v>
      </c>
      <c r="J461" s="217">
        <v>600</v>
      </c>
      <c r="K461" s="213">
        <v>150</v>
      </c>
      <c r="L461" s="218">
        <v>150</v>
      </c>
      <c r="M461" s="213">
        <v>5</v>
      </c>
      <c r="N461" s="253">
        <f t="shared" si="58"/>
        <v>2.4500000000000002</v>
      </c>
      <c r="O461" s="395">
        <v>1500</v>
      </c>
      <c r="P461" s="329">
        <f t="shared" si="57"/>
        <v>1845</v>
      </c>
    </row>
    <row r="462" spans="1:16" s="5" customFormat="1" ht="69.95" customHeight="1">
      <c r="A462" s="213">
        <f t="shared" si="56"/>
        <v>461</v>
      </c>
      <c r="B462" s="213" t="s">
        <v>17</v>
      </c>
      <c r="C462" s="226" t="s">
        <v>254</v>
      </c>
      <c r="D462" s="221" t="s">
        <v>665</v>
      </c>
      <c r="E462" s="215" t="s">
        <v>20</v>
      </c>
      <c r="F462" s="215">
        <v>25</v>
      </c>
      <c r="G462" s="215" t="s">
        <v>231</v>
      </c>
      <c r="H462" s="216">
        <v>3410530294089</v>
      </c>
      <c r="I462" s="213">
        <v>84039090</v>
      </c>
      <c r="J462" s="217">
        <v>600</v>
      </c>
      <c r="K462" s="213">
        <v>150</v>
      </c>
      <c r="L462" s="218">
        <v>150</v>
      </c>
      <c r="M462" s="213">
        <v>5</v>
      </c>
      <c r="N462" s="253">
        <f t="shared" si="58"/>
        <v>2.4500000000000002</v>
      </c>
      <c r="O462" s="395">
        <v>1800</v>
      </c>
      <c r="P462" s="329">
        <f t="shared" si="57"/>
        <v>2214</v>
      </c>
    </row>
    <row r="463" spans="1:16" s="5" customFormat="1" ht="69.95" customHeight="1">
      <c r="A463" s="213">
        <f t="shared" si="56"/>
        <v>462</v>
      </c>
      <c r="B463" s="213" t="s">
        <v>17</v>
      </c>
      <c r="C463" s="214" t="s">
        <v>255</v>
      </c>
      <c r="D463" s="215" t="s">
        <v>666</v>
      </c>
      <c r="E463" s="215" t="s">
        <v>20</v>
      </c>
      <c r="F463" s="215" t="s">
        <v>20</v>
      </c>
      <c r="G463" s="215" t="s">
        <v>231</v>
      </c>
      <c r="H463" s="216">
        <v>3410530092432</v>
      </c>
      <c r="I463" s="218" t="s">
        <v>224</v>
      </c>
      <c r="J463" s="227">
        <v>500</v>
      </c>
      <c r="K463" s="215">
        <v>490</v>
      </c>
      <c r="L463" s="228">
        <v>500</v>
      </c>
      <c r="M463" s="215">
        <v>3</v>
      </c>
      <c r="N463" s="253">
        <f t="shared" si="58"/>
        <v>1.47</v>
      </c>
      <c r="O463" s="395">
        <v>299</v>
      </c>
      <c r="P463" s="329">
        <f t="shared" si="57"/>
        <v>367.77</v>
      </c>
    </row>
    <row r="464" spans="1:16" s="5" customFormat="1" ht="69.95" customHeight="1">
      <c r="A464" s="213">
        <f>A485+1</f>
        <v>480</v>
      </c>
      <c r="B464" s="213" t="s">
        <v>32</v>
      </c>
      <c r="C464" s="214">
        <v>784226</v>
      </c>
      <c r="D464" s="229" t="s">
        <v>422</v>
      </c>
      <c r="E464" s="229">
        <v>75</v>
      </c>
      <c r="F464" s="229">
        <v>18.399999999999999</v>
      </c>
      <c r="G464" s="215" t="s">
        <v>231</v>
      </c>
      <c r="H464" s="230">
        <v>5400891001967</v>
      </c>
      <c r="I464" s="213">
        <v>84191900</v>
      </c>
      <c r="J464" s="231">
        <v>845</v>
      </c>
      <c r="K464" s="232">
        <v>525</v>
      </c>
      <c r="L464" s="232">
        <v>525</v>
      </c>
      <c r="M464" s="233">
        <v>37</v>
      </c>
      <c r="N464" s="253">
        <f t="shared" si="58"/>
        <v>18.13</v>
      </c>
      <c r="O464" s="395">
        <v>2875</v>
      </c>
      <c r="P464" s="329">
        <f t="shared" si="57"/>
        <v>3536.25</v>
      </c>
    </row>
    <row r="465" spans="1:16" s="5" customFormat="1" ht="69.95" customHeight="1">
      <c r="A465" s="213">
        <f>A464+1</f>
        <v>481</v>
      </c>
      <c r="B465" s="213" t="s">
        <v>32</v>
      </c>
      <c r="C465" s="214">
        <v>784227</v>
      </c>
      <c r="D465" s="229" t="s">
        <v>421</v>
      </c>
      <c r="E465" s="229">
        <v>75</v>
      </c>
      <c r="F465" s="229">
        <v>18.399999999999999</v>
      </c>
      <c r="G465" s="215" t="s">
        <v>231</v>
      </c>
      <c r="H465" s="230">
        <v>5400891001974</v>
      </c>
      <c r="I465" s="213">
        <v>84191900</v>
      </c>
      <c r="J465" s="231">
        <v>1005</v>
      </c>
      <c r="K465" s="232">
        <v>525</v>
      </c>
      <c r="L465" s="232">
        <v>525</v>
      </c>
      <c r="M465" s="233">
        <v>40</v>
      </c>
      <c r="N465" s="253">
        <f t="shared" si="58"/>
        <v>19.600000000000001</v>
      </c>
      <c r="O465" s="395">
        <v>3025</v>
      </c>
      <c r="P465" s="329">
        <f t="shared" si="57"/>
        <v>3720.75</v>
      </c>
    </row>
    <row r="466" spans="1:16" s="5" customFormat="1" ht="69.95" customHeight="1">
      <c r="A466" s="213">
        <f>A465+1</f>
        <v>482</v>
      </c>
      <c r="B466" s="213" t="s">
        <v>32</v>
      </c>
      <c r="C466" s="214">
        <v>784228</v>
      </c>
      <c r="D466" s="229" t="s">
        <v>420</v>
      </c>
      <c r="E466" s="229">
        <v>99</v>
      </c>
      <c r="F466" s="229">
        <v>24.7</v>
      </c>
      <c r="G466" s="215" t="s">
        <v>231</v>
      </c>
      <c r="H466" s="230">
        <v>5400891001981</v>
      </c>
      <c r="I466" s="213">
        <v>84191900</v>
      </c>
      <c r="J466" s="231">
        <v>1205</v>
      </c>
      <c r="K466" s="232">
        <v>525</v>
      </c>
      <c r="L466" s="232">
        <v>525</v>
      </c>
      <c r="M466" s="233">
        <v>47</v>
      </c>
      <c r="N466" s="253">
        <f t="shared" si="58"/>
        <v>23.03</v>
      </c>
      <c r="O466" s="395">
        <v>3210</v>
      </c>
      <c r="P466" s="329">
        <f t="shared" si="57"/>
        <v>3948.2999999999997</v>
      </c>
    </row>
    <row r="467" spans="1:16" s="5" customFormat="1" ht="69.95" customHeight="1">
      <c r="A467" s="213">
        <f>A466+1</f>
        <v>483</v>
      </c>
      <c r="B467" s="213" t="s">
        <v>32</v>
      </c>
      <c r="C467" s="234">
        <v>784229</v>
      </c>
      <c r="D467" s="215" t="s">
        <v>419</v>
      </c>
      <c r="E467" s="215">
        <v>126</v>
      </c>
      <c r="F467" s="229">
        <v>32.200000000000003</v>
      </c>
      <c r="G467" s="215" t="s">
        <v>231</v>
      </c>
      <c r="H467" s="235">
        <v>5400891001998</v>
      </c>
      <c r="I467" s="213">
        <v>84191900</v>
      </c>
      <c r="J467" s="236">
        <v>1475</v>
      </c>
      <c r="K467" s="237">
        <v>525</v>
      </c>
      <c r="L467" s="237">
        <v>525</v>
      </c>
      <c r="M467" s="238">
        <v>58</v>
      </c>
      <c r="N467" s="253">
        <f t="shared" si="58"/>
        <v>28.419999999999998</v>
      </c>
      <c r="O467" s="395">
        <v>3477.5</v>
      </c>
      <c r="P467" s="329">
        <f t="shared" si="57"/>
        <v>4277.3249999999998</v>
      </c>
    </row>
    <row r="468" spans="1:16" s="5" customFormat="1" ht="69.95" customHeight="1">
      <c r="A468" s="213">
        <f>A467+1</f>
        <v>484</v>
      </c>
      <c r="B468" s="213" t="s">
        <v>32</v>
      </c>
      <c r="C468" s="234">
        <v>784230</v>
      </c>
      <c r="D468" s="215" t="s">
        <v>418</v>
      </c>
      <c r="E468" s="215">
        <v>164</v>
      </c>
      <c r="F468" s="229">
        <v>39.200000000000003</v>
      </c>
      <c r="G468" s="215" t="s">
        <v>231</v>
      </c>
      <c r="H468" s="235">
        <v>5400891002001</v>
      </c>
      <c r="I468" s="213">
        <v>84191900</v>
      </c>
      <c r="J468" s="236">
        <v>1720</v>
      </c>
      <c r="K468" s="237">
        <v>525</v>
      </c>
      <c r="L468" s="237">
        <v>525</v>
      </c>
      <c r="M468" s="238">
        <v>65</v>
      </c>
      <c r="N468" s="253">
        <f t="shared" si="58"/>
        <v>31.849999999999998</v>
      </c>
      <c r="O468" s="395">
        <v>3745</v>
      </c>
      <c r="P468" s="329">
        <f t="shared" si="57"/>
        <v>4606.3500000000004</v>
      </c>
    </row>
    <row r="469" spans="1:16" s="5" customFormat="1" ht="69.95" customHeight="1">
      <c r="A469" s="213">
        <f>A463+1</f>
        <v>463</v>
      </c>
      <c r="B469" s="213" t="s">
        <v>32</v>
      </c>
      <c r="C469" s="214">
        <v>784198</v>
      </c>
      <c r="D469" s="229" t="s">
        <v>401</v>
      </c>
      <c r="E469" s="229">
        <v>75</v>
      </c>
      <c r="F469" s="229">
        <v>18.399999999999999</v>
      </c>
      <c r="G469" s="215" t="s">
        <v>231</v>
      </c>
      <c r="H469" s="230">
        <v>5400891001677</v>
      </c>
      <c r="I469" s="213">
        <v>84191900</v>
      </c>
      <c r="J469" s="231">
        <v>865</v>
      </c>
      <c r="K469" s="232">
        <v>565</v>
      </c>
      <c r="L469" s="232">
        <v>565</v>
      </c>
      <c r="M469" s="233">
        <v>49</v>
      </c>
      <c r="N469" s="253">
        <f t="shared" si="58"/>
        <v>24.009999999999998</v>
      </c>
      <c r="O469" s="395">
        <v>3477.5</v>
      </c>
      <c r="P469" s="329">
        <f t="shared" si="57"/>
        <v>4277.3249999999998</v>
      </c>
    </row>
    <row r="470" spans="1:16" s="5" customFormat="1" ht="69.95" customHeight="1">
      <c r="A470" s="213">
        <f t="shared" si="56"/>
        <v>464</v>
      </c>
      <c r="B470" s="213" t="s">
        <v>32</v>
      </c>
      <c r="C470" s="214">
        <v>784199</v>
      </c>
      <c r="D470" s="229" t="s">
        <v>402</v>
      </c>
      <c r="E470" s="229">
        <v>99</v>
      </c>
      <c r="F470" s="229">
        <v>24.7</v>
      </c>
      <c r="G470" s="215" t="s">
        <v>231</v>
      </c>
      <c r="H470" s="230">
        <v>5400891001684</v>
      </c>
      <c r="I470" s="213">
        <v>84191900</v>
      </c>
      <c r="J470" s="231">
        <v>1025</v>
      </c>
      <c r="K470" s="232">
        <v>565</v>
      </c>
      <c r="L470" s="232">
        <v>565</v>
      </c>
      <c r="M470" s="233">
        <v>55</v>
      </c>
      <c r="N470" s="253">
        <f t="shared" si="58"/>
        <v>26.95</v>
      </c>
      <c r="O470" s="395">
        <v>3570</v>
      </c>
      <c r="P470" s="329">
        <f t="shared" si="57"/>
        <v>4391.1000000000004</v>
      </c>
    </row>
    <row r="471" spans="1:16" s="5" customFormat="1" ht="69.95" customHeight="1">
      <c r="A471" s="213">
        <f t="shared" si="56"/>
        <v>465</v>
      </c>
      <c r="B471" s="213" t="s">
        <v>32</v>
      </c>
      <c r="C471" s="214">
        <v>784200</v>
      </c>
      <c r="D471" s="229" t="s">
        <v>403</v>
      </c>
      <c r="E471" s="229">
        <v>126</v>
      </c>
      <c r="F471" s="229">
        <v>32.200000000000003</v>
      </c>
      <c r="G471" s="215" t="s">
        <v>231</v>
      </c>
      <c r="H471" s="230">
        <v>5400891001691</v>
      </c>
      <c r="I471" s="213">
        <v>84191900</v>
      </c>
      <c r="J471" s="231">
        <v>1225</v>
      </c>
      <c r="K471" s="232">
        <v>565</v>
      </c>
      <c r="L471" s="232">
        <v>565</v>
      </c>
      <c r="M471" s="233">
        <v>65</v>
      </c>
      <c r="N471" s="253">
        <f t="shared" si="58"/>
        <v>31.849999999999998</v>
      </c>
      <c r="O471" s="395">
        <v>3825</v>
      </c>
      <c r="P471" s="329">
        <f t="shared" si="57"/>
        <v>4704.75</v>
      </c>
    </row>
    <row r="472" spans="1:16" s="5" customFormat="1" ht="69.95" customHeight="1">
      <c r="A472" s="213">
        <f t="shared" si="56"/>
        <v>466</v>
      </c>
      <c r="B472" s="213" t="s">
        <v>32</v>
      </c>
      <c r="C472" s="234">
        <v>784201</v>
      </c>
      <c r="D472" s="229" t="s">
        <v>406</v>
      </c>
      <c r="E472" s="215">
        <v>164</v>
      </c>
      <c r="F472" s="215">
        <v>39.200000000000003</v>
      </c>
      <c r="G472" s="215" t="s">
        <v>231</v>
      </c>
      <c r="H472" s="235">
        <v>5400891001707</v>
      </c>
      <c r="I472" s="213">
        <v>84191900</v>
      </c>
      <c r="J472" s="236">
        <v>1497</v>
      </c>
      <c r="K472" s="237">
        <v>565</v>
      </c>
      <c r="L472" s="237">
        <v>565</v>
      </c>
      <c r="M472" s="238">
        <v>75</v>
      </c>
      <c r="N472" s="253">
        <f t="shared" si="58"/>
        <v>36.75</v>
      </c>
      <c r="O472" s="395">
        <v>4250</v>
      </c>
      <c r="P472" s="329">
        <f t="shared" si="57"/>
        <v>5227.5</v>
      </c>
    </row>
    <row r="473" spans="1:16" s="5" customFormat="1" ht="69.95" customHeight="1">
      <c r="A473" s="213">
        <f t="shared" si="56"/>
        <v>467</v>
      </c>
      <c r="B473" s="213" t="s">
        <v>32</v>
      </c>
      <c r="C473" s="234">
        <v>784202</v>
      </c>
      <c r="D473" s="229" t="s">
        <v>405</v>
      </c>
      <c r="E473" s="215">
        <v>200</v>
      </c>
      <c r="F473" s="215">
        <v>44.6</v>
      </c>
      <c r="G473" s="215" t="s">
        <v>231</v>
      </c>
      <c r="H473" s="235">
        <v>5400891001714</v>
      </c>
      <c r="I473" s="213">
        <v>84191900</v>
      </c>
      <c r="J473" s="236">
        <v>1744</v>
      </c>
      <c r="K473" s="237">
        <v>565</v>
      </c>
      <c r="L473" s="237">
        <v>565</v>
      </c>
      <c r="M473" s="238">
        <v>87</v>
      </c>
      <c r="N473" s="253">
        <f t="shared" si="58"/>
        <v>42.63</v>
      </c>
      <c r="O473" s="395">
        <v>4500</v>
      </c>
      <c r="P473" s="329">
        <f t="shared" si="57"/>
        <v>5535</v>
      </c>
    </row>
    <row r="474" spans="1:16" s="5" customFormat="1" ht="69.95" customHeight="1">
      <c r="A474" s="213">
        <f t="shared" si="56"/>
        <v>468</v>
      </c>
      <c r="B474" s="213" t="s">
        <v>32</v>
      </c>
      <c r="C474" s="234">
        <v>784204</v>
      </c>
      <c r="D474" s="229" t="s">
        <v>404</v>
      </c>
      <c r="E474" s="215">
        <v>263</v>
      </c>
      <c r="F474" s="215">
        <v>60</v>
      </c>
      <c r="G474" s="215" t="s">
        <v>231</v>
      </c>
      <c r="H474" s="235">
        <v>5400891001738</v>
      </c>
      <c r="I474" s="213">
        <v>84191900</v>
      </c>
      <c r="J474" s="236">
        <v>1602</v>
      </c>
      <c r="K474" s="237">
        <v>673</v>
      </c>
      <c r="L474" s="237">
        <v>673</v>
      </c>
      <c r="M474" s="238">
        <v>141</v>
      </c>
      <c r="N474" s="253">
        <f t="shared" si="58"/>
        <v>69.09</v>
      </c>
      <c r="O474" s="395">
        <v>7425</v>
      </c>
      <c r="P474" s="329">
        <f t="shared" si="57"/>
        <v>9132.75</v>
      </c>
    </row>
    <row r="475" spans="1:16" s="5" customFormat="1" ht="69.95" customHeight="1">
      <c r="A475" s="213">
        <f t="shared" si="56"/>
        <v>469</v>
      </c>
      <c r="B475" s="213" t="s">
        <v>32</v>
      </c>
      <c r="C475" s="214">
        <v>784206</v>
      </c>
      <c r="D475" s="229" t="s">
        <v>407</v>
      </c>
      <c r="E475" s="215">
        <v>358</v>
      </c>
      <c r="F475" s="215">
        <v>65</v>
      </c>
      <c r="G475" s="215" t="s">
        <v>231</v>
      </c>
      <c r="H475" s="230">
        <v>5400891001752</v>
      </c>
      <c r="I475" s="213">
        <v>84191900</v>
      </c>
      <c r="J475" s="217">
        <v>2024</v>
      </c>
      <c r="K475" s="213">
        <v>673</v>
      </c>
      <c r="L475" s="213">
        <v>673</v>
      </c>
      <c r="M475" s="233">
        <v>167</v>
      </c>
      <c r="N475" s="253">
        <f t="shared" si="58"/>
        <v>81.83</v>
      </c>
      <c r="O475" s="395">
        <v>9000</v>
      </c>
      <c r="P475" s="329">
        <f t="shared" ref="P475:P485" si="59">O475*$Q$5</f>
        <v>11070</v>
      </c>
    </row>
    <row r="476" spans="1:16" s="5" customFormat="1" ht="69.95" customHeight="1">
      <c r="A476" s="213">
        <f t="shared" si="56"/>
        <v>470</v>
      </c>
      <c r="B476" s="213" t="s">
        <v>32</v>
      </c>
      <c r="C476" s="214">
        <v>784208</v>
      </c>
      <c r="D476" s="229" t="s">
        <v>408</v>
      </c>
      <c r="E476" s="239">
        <v>75</v>
      </c>
      <c r="F476" s="215">
        <v>18.399999999999999</v>
      </c>
      <c r="G476" s="215" t="s">
        <v>231</v>
      </c>
      <c r="H476" s="216">
        <v>5400891001776</v>
      </c>
      <c r="I476" s="213">
        <v>84191900</v>
      </c>
      <c r="J476" s="227">
        <v>1025</v>
      </c>
      <c r="K476" s="215">
        <v>765</v>
      </c>
      <c r="L476" s="215">
        <v>765</v>
      </c>
      <c r="M476" s="215">
        <v>45</v>
      </c>
      <c r="N476" s="253">
        <f t="shared" si="58"/>
        <v>22.05</v>
      </c>
      <c r="O476" s="395">
        <v>4296.1396815556072</v>
      </c>
      <c r="P476" s="329">
        <f t="shared" si="59"/>
        <v>5284.2518083133964</v>
      </c>
    </row>
    <row r="477" spans="1:16" s="5" customFormat="1" ht="69.95" customHeight="1">
      <c r="A477" s="213">
        <f t="shared" si="56"/>
        <v>471</v>
      </c>
      <c r="B477" s="213" t="s">
        <v>32</v>
      </c>
      <c r="C477" s="214">
        <v>784209</v>
      </c>
      <c r="D477" s="229" t="s">
        <v>410</v>
      </c>
      <c r="E477" s="239">
        <v>99</v>
      </c>
      <c r="F477" s="215">
        <v>24.7</v>
      </c>
      <c r="G477" s="215" t="s">
        <v>231</v>
      </c>
      <c r="H477" s="216">
        <v>5400891001783</v>
      </c>
      <c r="I477" s="213">
        <v>84191900</v>
      </c>
      <c r="J477" s="227">
        <v>1225</v>
      </c>
      <c r="K477" s="215">
        <v>960</v>
      </c>
      <c r="L477" s="215">
        <v>960</v>
      </c>
      <c r="M477" s="215">
        <v>54</v>
      </c>
      <c r="N477" s="253">
        <f t="shared" si="58"/>
        <v>26.46</v>
      </c>
      <c r="O477" s="395">
        <v>4773.5158584076426</v>
      </c>
      <c r="P477" s="329">
        <f t="shared" si="59"/>
        <v>5871.4245058413999</v>
      </c>
    </row>
    <row r="478" spans="1:16" s="5" customFormat="1" ht="69.95" customHeight="1">
      <c r="A478" s="213">
        <f t="shared" si="56"/>
        <v>472</v>
      </c>
      <c r="B478" s="213" t="s">
        <v>32</v>
      </c>
      <c r="C478" s="214">
        <v>784210</v>
      </c>
      <c r="D478" s="229" t="s">
        <v>411</v>
      </c>
      <c r="E478" s="239">
        <v>126</v>
      </c>
      <c r="F478" s="215">
        <v>32.200000000000003</v>
      </c>
      <c r="G478" s="215" t="s">
        <v>231</v>
      </c>
      <c r="H478" s="216">
        <v>5400891001790</v>
      </c>
      <c r="I478" s="213">
        <v>84191900</v>
      </c>
      <c r="J478" s="227">
        <v>1495</v>
      </c>
      <c r="K478" s="215">
        <v>1230</v>
      </c>
      <c r="L478" s="215">
        <v>1230</v>
      </c>
      <c r="M478" s="215">
        <v>66</v>
      </c>
      <c r="N478" s="253">
        <f t="shared" si="58"/>
        <v>32.339999999999996</v>
      </c>
      <c r="O478" s="395">
        <v>5250.9243077398796</v>
      </c>
      <c r="P478" s="329">
        <f t="shared" si="59"/>
        <v>6458.6368985200515</v>
      </c>
    </row>
    <row r="479" spans="1:16" s="5" customFormat="1" ht="69.95" customHeight="1">
      <c r="A479" s="213">
        <f t="shared" si="56"/>
        <v>473</v>
      </c>
      <c r="B479" s="213" t="s">
        <v>32</v>
      </c>
      <c r="C479" s="214">
        <v>784211</v>
      </c>
      <c r="D479" s="229" t="s">
        <v>412</v>
      </c>
      <c r="E479" s="239">
        <v>164</v>
      </c>
      <c r="F479" s="215">
        <v>39.200000000000003</v>
      </c>
      <c r="G479" s="215" t="s">
        <v>231</v>
      </c>
      <c r="H479" s="216">
        <v>5400891001806</v>
      </c>
      <c r="I479" s="213">
        <v>84191900</v>
      </c>
      <c r="J479" s="227">
        <v>1740</v>
      </c>
      <c r="K479" s="215">
        <v>1485</v>
      </c>
      <c r="L479" s="215">
        <v>1485</v>
      </c>
      <c r="M479" s="215">
        <v>76</v>
      </c>
      <c r="N479" s="253">
        <f t="shared" si="58"/>
        <v>37.24</v>
      </c>
      <c r="O479" s="395">
        <v>5728.1376271399095</v>
      </c>
      <c r="P479" s="329">
        <f t="shared" si="59"/>
        <v>7045.6092813820887</v>
      </c>
    </row>
    <row r="480" spans="1:16" s="5" customFormat="1" ht="69.95" customHeight="1">
      <c r="A480" s="213">
        <f t="shared" si="56"/>
        <v>474</v>
      </c>
      <c r="B480" s="213" t="s">
        <v>32</v>
      </c>
      <c r="C480" s="214">
        <v>784203</v>
      </c>
      <c r="D480" s="229" t="s">
        <v>409</v>
      </c>
      <c r="E480" s="239">
        <v>200</v>
      </c>
      <c r="F480" s="215">
        <v>44.6</v>
      </c>
      <c r="G480" s="215" t="s">
        <v>231</v>
      </c>
      <c r="H480" s="216">
        <v>5400891001721</v>
      </c>
      <c r="I480" s="213">
        <v>84191900</v>
      </c>
      <c r="J480" s="227">
        <v>2045</v>
      </c>
      <c r="K480" s="215">
        <v>1780</v>
      </c>
      <c r="L480" s="215">
        <v>1780</v>
      </c>
      <c r="M480" s="215">
        <v>87</v>
      </c>
      <c r="N480" s="253">
        <f t="shared" si="58"/>
        <v>42.63</v>
      </c>
      <c r="O480" s="395">
        <v>8250</v>
      </c>
      <c r="P480" s="329">
        <f t="shared" si="59"/>
        <v>10147.5</v>
      </c>
    </row>
    <row r="481" spans="1:16" s="5" customFormat="1" ht="69.95" customHeight="1">
      <c r="A481" s="213">
        <f t="shared" si="56"/>
        <v>475</v>
      </c>
      <c r="B481" s="213" t="s">
        <v>32</v>
      </c>
      <c r="C481" s="234">
        <v>784220</v>
      </c>
      <c r="D481" s="215" t="s">
        <v>413</v>
      </c>
      <c r="E481" s="215">
        <v>99</v>
      </c>
      <c r="F481" s="215">
        <v>24.7</v>
      </c>
      <c r="G481" s="215" t="s">
        <v>231</v>
      </c>
      <c r="H481" s="235">
        <v>5400891001905</v>
      </c>
      <c r="I481" s="213">
        <v>84191900</v>
      </c>
      <c r="J481" s="236">
        <v>1407</v>
      </c>
      <c r="K481" s="237">
        <v>565</v>
      </c>
      <c r="L481" s="237">
        <v>565</v>
      </c>
      <c r="M481" s="238">
        <v>68</v>
      </c>
      <c r="N481" s="253">
        <f t="shared" si="58"/>
        <v>33.32</v>
      </c>
      <c r="O481" s="395">
        <v>8250</v>
      </c>
      <c r="P481" s="329">
        <f t="shared" si="59"/>
        <v>10147.5</v>
      </c>
    </row>
    <row r="482" spans="1:16" s="5" customFormat="1" ht="69.95" customHeight="1">
      <c r="A482" s="213">
        <f t="shared" si="56"/>
        <v>476</v>
      </c>
      <c r="B482" s="213" t="s">
        <v>32</v>
      </c>
      <c r="C482" s="234">
        <v>784221</v>
      </c>
      <c r="D482" s="215" t="s">
        <v>414</v>
      </c>
      <c r="E482" s="215">
        <v>126</v>
      </c>
      <c r="F482" s="215">
        <v>29.7</v>
      </c>
      <c r="G482" s="215" t="s">
        <v>231</v>
      </c>
      <c r="H482" s="235">
        <v>5400891001912</v>
      </c>
      <c r="I482" s="213">
        <v>84191900</v>
      </c>
      <c r="J482" s="236">
        <v>1600</v>
      </c>
      <c r="K482" s="237">
        <v>673</v>
      </c>
      <c r="L482" s="237">
        <v>673</v>
      </c>
      <c r="M482" s="238">
        <v>99</v>
      </c>
      <c r="N482" s="253">
        <f t="shared" si="58"/>
        <v>48.51</v>
      </c>
      <c r="O482" s="395">
        <v>9500</v>
      </c>
      <c r="P482" s="329">
        <f t="shared" si="59"/>
        <v>11685</v>
      </c>
    </row>
    <row r="483" spans="1:16" s="5" customFormat="1" ht="69.95" customHeight="1">
      <c r="A483" s="213">
        <f t="shared" si="56"/>
        <v>477</v>
      </c>
      <c r="B483" s="213" t="s">
        <v>32</v>
      </c>
      <c r="C483" s="234">
        <v>784218</v>
      </c>
      <c r="D483" s="215" t="s">
        <v>415</v>
      </c>
      <c r="E483" s="215">
        <v>164</v>
      </c>
      <c r="F483" s="215">
        <v>46.6</v>
      </c>
      <c r="G483" s="215" t="s">
        <v>231</v>
      </c>
      <c r="H483" s="235">
        <v>5400891001882</v>
      </c>
      <c r="I483" s="213">
        <v>84191900</v>
      </c>
      <c r="J483" s="236">
        <v>1940</v>
      </c>
      <c r="K483" s="237">
        <v>673</v>
      </c>
      <c r="L483" s="237">
        <v>673</v>
      </c>
      <c r="M483" s="238">
        <v>120</v>
      </c>
      <c r="N483" s="253">
        <f t="shared" si="58"/>
        <v>58.8</v>
      </c>
      <c r="O483" s="395">
        <v>11014.6242508665</v>
      </c>
      <c r="P483" s="329">
        <f t="shared" si="59"/>
        <v>13547.987828565794</v>
      </c>
    </row>
    <row r="484" spans="1:16" s="5" customFormat="1" ht="69.95" customHeight="1">
      <c r="A484" s="213">
        <f t="shared" ref="A484:A547" si="60">A483+1</f>
        <v>478</v>
      </c>
      <c r="B484" s="213" t="s">
        <v>32</v>
      </c>
      <c r="C484" s="214">
        <v>784304</v>
      </c>
      <c r="D484" s="215" t="s">
        <v>416</v>
      </c>
      <c r="E484" s="215">
        <v>225</v>
      </c>
      <c r="F484" s="215">
        <v>50.2</v>
      </c>
      <c r="G484" s="215" t="s">
        <v>231</v>
      </c>
      <c r="H484" s="230">
        <v>5400891002780</v>
      </c>
      <c r="I484" s="213">
        <v>84191900</v>
      </c>
      <c r="J484" s="217">
        <v>1933</v>
      </c>
      <c r="K484" s="213">
        <v>900</v>
      </c>
      <c r="L484" s="213">
        <v>900</v>
      </c>
      <c r="M484" s="233">
        <v>180</v>
      </c>
      <c r="N484" s="253">
        <f t="shared" si="58"/>
        <v>88.2</v>
      </c>
      <c r="O484" s="395">
        <v>15018.532092497999</v>
      </c>
      <c r="P484" s="329">
        <f t="shared" si="59"/>
        <v>18472.794473772537</v>
      </c>
    </row>
    <row r="485" spans="1:16" s="5" customFormat="1" ht="69.95" customHeight="1">
      <c r="A485" s="213">
        <f t="shared" si="60"/>
        <v>479</v>
      </c>
      <c r="B485" s="213" t="s">
        <v>32</v>
      </c>
      <c r="C485" s="214">
        <v>784222</v>
      </c>
      <c r="D485" s="215" t="s">
        <v>417</v>
      </c>
      <c r="E485" s="229">
        <v>263</v>
      </c>
      <c r="F485" s="229">
        <v>54</v>
      </c>
      <c r="G485" s="215" t="s">
        <v>231</v>
      </c>
      <c r="H485" s="230">
        <v>5400891001929</v>
      </c>
      <c r="I485" s="213">
        <v>84191900</v>
      </c>
      <c r="J485" s="231">
        <v>2000</v>
      </c>
      <c r="K485" s="232">
        <v>990</v>
      </c>
      <c r="L485" s="232">
        <v>990</v>
      </c>
      <c r="M485" s="233">
        <v>220</v>
      </c>
      <c r="N485" s="253">
        <f t="shared" si="58"/>
        <v>107.8</v>
      </c>
      <c r="O485" s="395">
        <v>18061.180590815999</v>
      </c>
      <c r="P485" s="329">
        <f t="shared" si="59"/>
        <v>22215.252126703679</v>
      </c>
    </row>
    <row r="486" spans="1:16" s="5" customFormat="1" ht="69.95" customHeight="1">
      <c r="A486" s="213">
        <f>A468+1</f>
        <v>485</v>
      </c>
      <c r="B486" s="213" t="s">
        <v>32</v>
      </c>
      <c r="C486" s="234">
        <v>784234</v>
      </c>
      <c r="D486" s="215" t="s">
        <v>423</v>
      </c>
      <c r="E486" s="215">
        <v>161</v>
      </c>
      <c r="F486" s="229">
        <v>71</v>
      </c>
      <c r="G486" s="215" t="s">
        <v>231</v>
      </c>
      <c r="H486" s="235">
        <v>5400891002025</v>
      </c>
      <c r="I486" s="213">
        <v>84191900</v>
      </c>
      <c r="J486" s="236">
        <v>1895</v>
      </c>
      <c r="K486" s="237">
        <v>703</v>
      </c>
      <c r="L486" s="237">
        <v>703</v>
      </c>
      <c r="M486" s="238">
        <v>201</v>
      </c>
      <c r="N486" s="253">
        <f t="shared" si="58"/>
        <v>98.49</v>
      </c>
      <c r="O486" s="441" t="s">
        <v>104</v>
      </c>
      <c r="P486" s="441"/>
    </row>
    <row r="487" spans="1:16" s="5" customFormat="1" ht="69.95" customHeight="1">
      <c r="A487" s="213">
        <f t="shared" si="60"/>
        <v>486</v>
      </c>
      <c r="B487" s="213" t="s">
        <v>32</v>
      </c>
      <c r="C487" s="234">
        <v>784235</v>
      </c>
      <c r="D487" s="215" t="s">
        <v>424</v>
      </c>
      <c r="E487" s="215">
        <v>125</v>
      </c>
      <c r="F487" s="229">
        <v>82</v>
      </c>
      <c r="G487" s="215" t="s">
        <v>231</v>
      </c>
      <c r="H487" s="235">
        <v>5400891002032</v>
      </c>
      <c r="I487" s="213">
        <v>84191900</v>
      </c>
      <c r="J487" s="236">
        <v>1955</v>
      </c>
      <c r="K487" s="237">
        <v>780</v>
      </c>
      <c r="L487" s="237">
        <v>780</v>
      </c>
      <c r="M487" s="238">
        <v>261</v>
      </c>
      <c r="N487" s="253">
        <f t="shared" si="58"/>
        <v>127.89</v>
      </c>
      <c r="O487" s="441" t="s">
        <v>104</v>
      </c>
      <c r="P487" s="441"/>
    </row>
    <row r="488" spans="1:16" s="5" customFormat="1" ht="69.95" customHeight="1">
      <c r="A488" s="213">
        <f t="shared" si="60"/>
        <v>487</v>
      </c>
      <c r="B488" s="213" t="s">
        <v>32</v>
      </c>
      <c r="C488" s="234">
        <v>784236</v>
      </c>
      <c r="D488" s="215" t="s">
        <v>425</v>
      </c>
      <c r="E488" s="215">
        <v>160</v>
      </c>
      <c r="F488" s="229">
        <v>97</v>
      </c>
      <c r="G488" s="215" t="s">
        <v>231</v>
      </c>
      <c r="H488" s="235">
        <v>5400891002049</v>
      </c>
      <c r="I488" s="213">
        <v>84191900</v>
      </c>
      <c r="J488" s="236">
        <v>2355</v>
      </c>
      <c r="K488" s="237">
        <v>780</v>
      </c>
      <c r="L488" s="237">
        <v>780</v>
      </c>
      <c r="M488" s="238">
        <v>308</v>
      </c>
      <c r="N488" s="253">
        <f t="shared" si="58"/>
        <v>150.91999999999999</v>
      </c>
      <c r="O488" s="441" t="s">
        <v>104</v>
      </c>
      <c r="P488" s="441"/>
    </row>
    <row r="489" spans="1:16" s="314" customFormat="1" ht="69.95" customHeight="1">
      <c r="A489" s="213">
        <f t="shared" si="60"/>
        <v>488</v>
      </c>
      <c r="B489" s="219" t="s">
        <v>17</v>
      </c>
      <c r="C489" s="310" t="s">
        <v>437</v>
      </c>
      <c r="D489" s="300" t="s">
        <v>749</v>
      </c>
      <c r="E489" s="221">
        <v>150</v>
      </c>
      <c r="F489" s="248" t="s">
        <v>20</v>
      </c>
      <c r="G489" s="221" t="s">
        <v>231</v>
      </c>
      <c r="H489" s="349">
        <v>3410530754651</v>
      </c>
      <c r="I489" s="219">
        <v>84191900</v>
      </c>
      <c r="J489" s="350">
        <v>101.7</v>
      </c>
      <c r="K489" s="351">
        <v>61</v>
      </c>
      <c r="L489" s="351">
        <v>61</v>
      </c>
      <c r="M489" s="350">
        <v>69</v>
      </c>
      <c r="N489" s="253">
        <f t="shared" si="58"/>
        <v>33.81</v>
      </c>
      <c r="O489" s="396">
        <v>3465</v>
      </c>
      <c r="P489" s="329">
        <f t="shared" ref="P489:P516" si="61">O489*$Q$5</f>
        <v>4261.95</v>
      </c>
    </row>
    <row r="490" spans="1:16" s="314" customFormat="1" ht="69.95" customHeight="1">
      <c r="A490" s="213">
        <f t="shared" si="60"/>
        <v>489</v>
      </c>
      <c r="B490" s="219" t="s">
        <v>17</v>
      </c>
      <c r="C490" s="310" t="s">
        <v>438</v>
      </c>
      <c r="D490" s="300" t="s">
        <v>750</v>
      </c>
      <c r="E490" s="221">
        <v>200</v>
      </c>
      <c r="F490" s="248" t="s">
        <v>20</v>
      </c>
      <c r="G490" s="221" t="s">
        <v>231</v>
      </c>
      <c r="H490" s="349">
        <v>3410530754668</v>
      </c>
      <c r="I490" s="219">
        <v>84191900</v>
      </c>
      <c r="J490" s="350">
        <v>129</v>
      </c>
      <c r="K490" s="351">
        <v>61</v>
      </c>
      <c r="L490" s="351">
        <v>61</v>
      </c>
      <c r="M490" s="350">
        <v>69</v>
      </c>
      <c r="N490" s="253">
        <f t="shared" si="58"/>
        <v>33.81</v>
      </c>
      <c r="O490" s="396">
        <v>3685</v>
      </c>
      <c r="P490" s="329">
        <f t="shared" si="61"/>
        <v>4532.55</v>
      </c>
    </row>
    <row r="491" spans="1:16" s="314" customFormat="1" ht="69.95" customHeight="1">
      <c r="A491" s="213">
        <f t="shared" si="60"/>
        <v>490</v>
      </c>
      <c r="B491" s="219" t="s">
        <v>17</v>
      </c>
      <c r="C491" s="310" t="s">
        <v>439</v>
      </c>
      <c r="D491" s="300" t="s">
        <v>751</v>
      </c>
      <c r="E491" s="221">
        <v>300</v>
      </c>
      <c r="F491" s="248" t="s">
        <v>20</v>
      </c>
      <c r="G491" s="221" t="s">
        <v>231</v>
      </c>
      <c r="H491" s="349">
        <v>3410530754675</v>
      </c>
      <c r="I491" s="219">
        <v>84191900</v>
      </c>
      <c r="J491" s="350">
        <v>175.1</v>
      </c>
      <c r="K491" s="351">
        <v>61</v>
      </c>
      <c r="L491" s="351">
        <v>61</v>
      </c>
      <c r="M491" s="350">
        <v>93</v>
      </c>
      <c r="N491" s="253">
        <f t="shared" si="58"/>
        <v>45.57</v>
      </c>
      <c r="O491" s="396">
        <v>4177.25</v>
      </c>
      <c r="P491" s="329">
        <f t="shared" si="61"/>
        <v>5138.0174999999999</v>
      </c>
    </row>
    <row r="492" spans="1:16" s="314" customFormat="1" ht="69.95" customHeight="1">
      <c r="A492" s="213">
        <f t="shared" si="60"/>
        <v>491</v>
      </c>
      <c r="B492" s="219" t="s">
        <v>17</v>
      </c>
      <c r="C492" s="310" t="s">
        <v>440</v>
      </c>
      <c r="D492" s="300" t="s">
        <v>870</v>
      </c>
      <c r="E492" s="221">
        <v>400</v>
      </c>
      <c r="F492" s="248" t="s">
        <v>20</v>
      </c>
      <c r="G492" s="221" t="s">
        <v>231</v>
      </c>
      <c r="H492" s="349">
        <v>3410530754682</v>
      </c>
      <c r="I492" s="219">
        <v>84191900</v>
      </c>
      <c r="J492" s="350">
        <v>163.4</v>
      </c>
      <c r="K492" s="351">
        <v>71</v>
      </c>
      <c r="L492" s="351">
        <v>71</v>
      </c>
      <c r="M492" s="350">
        <v>120</v>
      </c>
      <c r="N492" s="253">
        <f t="shared" si="58"/>
        <v>58.8</v>
      </c>
      <c r="O492" s="396">
        <v>4789.5</v>
      </c>
      <c r="P492" s="329">
        <f t="shared" si="61"/>
        <v>5891.085</v>
      </c>
    </row>
    <row r="493" spans="1:16" s="314" customFormat="1" ht="69.95" customHeight="1">
      <c r="A493" s="213">
        <f t="shared" si="60"/>
        <v>492</v>
      </c>
      <c r="B493" s="219" t="s">
        <v>17</v>
      </c>
      <c r="C493" s="310" t="s">
        <v>441</v>
      </c>
      <c r="D493" s="300" t="s">
        <v>748</v>
      </c>
      <c r="E493" s="221">
        <v>500</v>
      </c>
      <c r="F493" s="248" t="s">
        <v>20</v>
      </c>
      <c r="G493" s="221" t="s">
        <v>231</v>
      </c>
      <c r="H493" s="349">
        <v>3410530754699</v>
      </c>
      <c r="I493" s="219">
        <v>84191900</v>
      </c>
      <c r="J493" s="350">
        <v>174.5</v>
      </c>
      <c r="K493" s="351">
        <v>76</v>
      </c>
      <c r="L493" s="351">
        <v>76</v>
      </c>
      <c r="M493" s="350">
        <v>144</v>
      </c>
      <c r="N493" s="253">
        <f t="shared" si="58"/>
        <v>70.56</v>
      </c>
      <c r="O493" s="396">
        <v>5150</v>
      </c>
      <c r="P493" s="329">
        <f t="shared" si="61"/>
        <v>6334.5</v>
      </c>
    </row>
    <row r="494" spans="1:16" s="314" customFormat="1" ht="69.95" customHeight="1">
      <c r="A494" s="213">
        <f t="shared" si="60"/>
        <v>493</v>
      </c>
      <c r="B494" s="219" t="s">
        <v>17</v>
      </c>
      <c r="C494" s="310" t="s">
        <v>442</v>
      </c>
      <c r="D494" s="221" t="s">
        <v>871</v>
      </c>
      <c r="E494" s="221">
        <v>200</v>
      </c>
      <c r="F494" s="248" t="s">
        <v>20</v>
      </c>
      <c r="G494" s="221" t="s">
        <v>231</v>
      </c>
      <c r="H494" s="349">
        <v>3410530754705</v>
      </c>
      <c r="I494" s="219">
        <v>84191900</v>
      </c>
      <c r="J494" s="350">
        <v>129</v>
      </c>
      <c r="K494" s="351">
        <v>61</v>
      </c>
      <c r="L494" s="351">
        <v>61</v>
      </c>
      <c r="M494" s="350">
        <v>78</v>
      </c>
      <c r="N494" s="253">
        <f t="shared" si="58"/>
        <v>38.22</v>
      </c>
      <c r="O494" s="396">
        <v>4051.5</v>
      </c>
      <c r="P494" s="329">
        <f t="shared" si="61"/>
        <v>4983.3450000000003</v>
      </c>
    </row>
    <row r="495" spans="1:16" s="314" customFormat="1" ht="69.95" customHeight="1">
      <c r="A495" s="213">
        <f t="shared" si="60"/>
        <v>494</v>
      </c>
      <c r="B495" s="219" t="s">
        <v>17</v>
      </c>
      <c r="C495" s="310" t="s">
        <v>443</v>
      </c>
      <c r="D495" s="221" t="s">
        <v>872</v>
      </c>
      <c r="E495" s="221">
        <v>300</v>
      </c>
      <c r="F495" s="248" t="s">
        <v>20</v>
      </c>
      <c r="G495" s="221" t="s">
        <v>231</v>
      </c>
      <c r="H495" s="349">
        <v>3410530754712</v>
      </c>
      <c r="I495" s="219">
        <v>84191900</v>
      </c>
      <c r="J495" s="350">
        <v>175.1</v>
      </c>
      <c r="K495" s="351">
        <v>61</v>
      </c>
      <c r="L495" s="351">
        <v>61</v>
      </c>
      <c r="M495" s="350">
        <v>106</v>
      </c>
      <c r="N495" s="253">
        <f t="shared" si="58"/>
        <v>51.94</v>
      </c>
      <c r="O495" s="396">
        <v>4606.5</v>
      </c>
      <c r="P495" s="329">
        <f t="shared" si="61"/>
        <v>5665.9949999999999</v>
      </c>
    </row>
    <row r="496" spans="1:16" s="314" customFormat="1" ht="69.95" customHeight="1">
      <c r="A496" s="213">
        <f t="shared" si="60"/>
        <v>495</v>
      </c>
      <c r="B496" s="219" t="s">
        <v>17</v>
      </c>
      <c r="C496" s="310" t="s">
        <v>444</v>
      </c>
      <c r="D496" s="221" t="s">
        <v>873</v>
      </c>
      <c r="E496" s="221">
        <v>400</v>
      </c>
      <c r="F496" s="248" t="s">
        <v>20</v>
      </c>
      <c r="G496" s="221" t="s">
        <v>231</v>
      </c>
      <c r="H496" s="349">
        <v>3410530754729</v>
      </c>
      <c r="I496" s="219">
        <v>84191900</v>
      </c>
      <c r="J496" s="350">
        <v>163.4</v>
      </c>
      <c r="K496" s="351">
        <v>71</v>
      </c>
      <c r="L496" s="351">
        <v>71</v>
      </c>
      <c r="M496" s="350">
        <v>134</v>
      </c>
      <c r="N496" s="253">
        <f t="shared" si="58"/>
        <v>65.66</v>
      </c>
      <c r="O496" s="396">
        <v>5252</v>
      </c>
      <c r="P496" s="329">
        <f t="shared" si="61"/>
        <v>6459.96</v>
      </c>
    </row>
    <row r="497" spans="1:19" s="314" customFormat="1" ht="69.95" customHeight="1">
      <c r="A497" s="213">
        <f t="shared" si="60"/>
        <v>496</v>
      </c>
      <c r="B497" s="219" t="s">
        <v>17</v>
      </c>
      <c r="C497" s="310" t="s">
        <v>445</v>
      </c>
      <c r="D497" s="221" t="s">
        <v>874</v>
      </c>
      <c r="E497" s="221">
        <v>500</v>
      </c>
      <c r="F497" s="248" t="s">
        <v>20</v>
      </c>
      <c r="G497" s="221" t="s">
        <v>231</v>
      </c>
      <c r="H497" s="349">
        <v>3410530754736</v>
      </c>
      <c r="I497" s="219">
        <v>84191900</v>
      </c>
      <c r="J497" s="350">
        <v>174.5</v>
      </c>
      <c r="K497" s="351">
        <v>76</v>
      </c>
      <c r="L497" s="351">
        <v>76</v>
      </c>
      <c r="M497" s="350">
        <v>158</v>
      </c>
      <c r="N497" s="253">
        <f t="shared" si="58"/>
        <v>77.42</v>
      </c>
      <c r="O497" s="396">
        <v>5661</v>
      </c>
      <c r="P497" s="329">
        <f t="shared" si="61"/>
        <v>6963.03</v>
      </c>
    </row>
    <row r="498" spans="1:19" s="79" customFormat="1" ht="69.95" customHeight="1">
      <c r="A498" s="213">
        <f t="shared" si="60"/>
        <v>497</v>
      </c>
      <c r="B498" s="221" t="s">
        <v>17</v>
      </c>
      <c r="C498" s="225" t="s">
        <v>426</v>
      </c>
      <c r="D498" s="309" t="s">
        <v>747</v>
      </c>
      <c r="E498" s="221">
        <v>200</v>
      </c>
      <c r="F498" s="248" t="s">
        <v>20</v>
      </c>
      <c r="G498" s="221" t="s">
        <v>231</v>
      </c>
      <c r="H498" s="222">
        <v>3410530754743</v>
      </c>
      <c r="I498" s="219" t="s">
        <v>168</v>
      </c>
      <c r="J498" s="223">
        <v>61</v>
      </c>
      <c r="K498" s="219">
        <v>61</v>
      </c>
      <c r="L498" s="224">
        <v>129</v>
      </c>
      <c r="M498" s="352">
        <v>81</v>
      </c>
      <c r="N498" s="253">
        <f t="shared" si="58"/>
        <v>39.69</v>
      </c>
      <c r="O498" s="397">
        <v>4015</v>
      </c>
      <c r="P498" s="353">
        <f t="shared" si="61"/>
        <v>4938.45</v>
      </c>
      <c r="Q498" s="314"/>
      <c r="S498" s="314"/>
    </row>
    <row r="499" spans="1:19" s="79" customFormat="1" ht="69.95" customHeight="1">
      <c r="A499" s="213">
        <f t="shared" si="60"/>
        <v>498</v>
      </c>
      <c r="B499" s="221" t="s">
        <v>17</v>
      </c>
      <c r="C499" s="225" t="s">
        <v>427</v>
      </c>
      <c r="D499" s="309" t="s">
        <v>879</v>
      </c>
      <c r="E499" s="221">
        <v>300</v>
      </c>
      <c r="F499" s="248" t="s">
        <v>20</v>
      </c>
      <c r="G499" s="221" t="s">
        <v>231</v>
      </c>
      <c r="H499" s="222">
        <v>3410530754750</v>
      </c>
      <c r="I499" s="219" t="s">
        <v>168</v>
      </c>
      <c r="J499" s="223">
        <v>61</v>
      </c>
      <c r="K499" s="219">
        <v>61</v>
      </c>
      <c r="L499" s="224">
        <v>175.1</v>
      </c>
      <c r="M499" s="352">
        <v>108</v>
      </c>
      <c r="N499" s="253">
        <f t="shared" si="58"/>
        <v>52.92</v>
      </c>
      <c r="O499" s="397">
        <v>4565</v>
      </c>
      <c r="P499" s="353">
        <f t="shared" si="61"/>
        <v>5614.95</v>
      </c>
      <c r="Q499" s="314"/>
      <c r="S499" s="314"/>
    </row>
    <row r="500" spans="1:19" s="79" customFormat="1" ht="69.95" customHeight="1">
      <c r="A500" s="213">
        <f t="shared" si="60"/>
        <v>499</v>
      </c>
      <c r="B500" s="221" t="s">
        <v>17</v>
      </c>
      <c r="C500" s="225" t="s">
        <v>428</v>
      </c>
      <c r="D500" s="309" t="s">
        <v>878</v>
      </c>
      <c r="E500" s="221">
        <v>400</v>
      </c>
      <c r="F500" s="248" t="s">
        <v>20</v>
      </c>
      <c r="G500" s="221" t="s">
        <v>231</v>
      </c>
      <c r="H500" s="222">
        <v>3410530754767</v>
      </c>
      <c r="I500" s="219" t="s">
        <v>168</v>
      </c>
      <c r="J500" s="223">
        <v>71</v>
      </c>
      <c r="K500" s="219">
        <v>71</v>
      </c>
      <c r="L500" s="224">
        <v>163.4</v>
      </c>
      <c r="M500" s="352">
        <v>145</v>
      </c>
      <c r="N500" s="253">
        <f t="shared" si="58"/>
        <v>71.05</v>
      </c>
      <c r="O500" s="397">
        <v>5460</v>
      </c>
      <c r="P500" s="353">
        <f t="shared" si="61"/>
        <v>6715.8</v>
      </c>
      <c r="Q500" s="314"/>
      <c r="S500" s="314"/>
    </row>
    <row r="501" spans="1:19" s="79" customFormat="1" ht="69.95" customHeight="1">
      <c r="A501" s="213">
        <f t="shared" si="60"/>
        <v>500</v>
      </c>
      <c r="B501" s="221" t="s">
        <v>17</v>
      </c>
      <c r="C501" s="225" t="s">
        <v>429</v>
      </c>
      <c r="D501" s="309" t="s">
        <v>746</v>
      </c>
      <c r="E501" s="221">
        <v>500</v>
      </c>
      <c r="F501" s="248" t="s">
        <v>20</v>
      </c>
      <c r="G501" s="221" t="s">
        <v>231</v>
      </c>
      <c r="H501" s="222">
        <v>3410530754774</v>
      </c>
      <c r="I501" s="219" t="s">
        <v>168</v>
      </c>
      <c r="J501" s="223">
        <v>76</v>
      </c>
      <c r="K501" s="219">
        <v>76</v>
      </c>
      <c r="L501" s="224">
        <v>174.5</v>
      </c>
      <c r="M501" s="352">
        <v>171</v>
      </c>
      <c r="N501" s="253">
        <f t="shared" si="58"/>
        <v>83.789999999999992</v>
      </c>
      <c r="O501" s="397">
        <v>5865</v>
      </c>
      <c r="P501" s="353">
        <f t="shared" si="61"/>
        <v>7213.95</v>
      </c>
      <c r="Q501" s="314"/>
      <c r="S501" s="314"/>
    </row>
    <row r="502" spans="1:19" s="79" customFormat="1" ht="69.95" customHeight="1">
      <c r="A502" s="213">
        <f t="shared" si="60"/>
        <v>501</v>
      </c>
      <c r="B502" s="221" t="s">
        <v>17</v>
      </c>
      <c r="C502" s="225" t="s">
        <v>430</v>
      </c>
      <c r="D502" s="309" t="s">
        <v>877</v>
      </c>
      <c r="E502" s="221">
        <v>200</v>
      </c>
      <c r="F502" s="248" t="s">
        <v>20</v>
      </c>
      <c r="G502" s="221" t="s">
        <v>231</v>
      </c>
      <c r="H502" s="222">
        <v>3410530754781</v>
      </c>
      <c r="I502" s="219" t="s">
        <v>168</v>
      </c>
      <c r="J502" s="223">
        <v>61</v>
      </c>
      <c r="K502" s="219">
        <v>61</v>
      </c>
      <c r="L502" s="224">
        <v>129</v>
      </c>
      <c r="M502" s="352">
        <v>89</v>
      </c>
      <c r="N502" s="253">
        <f t="shared" ref="N502:N559" si="62">M502*$N$2</f>
        <v>43.61</v>
      </c>
      <c r="O502" s="397">
        <v>4280</v>
      </c>
      <c r="P502" s="353">
        <f t="shared" si="61"/>
        <v>5264.4</v>
      </c>
      <c r="Q502" s="314"/>
      <c r="S502" s="314"/>
    </row>
    <row r="503" spans="1:19" s="79" customFormat="1" ht="69.95" customHeight="1">
      <c r="A503" s="213">
        <f t="shared" si="60"/>
        <v>502</v>
      </c>
      <c r="B503" s="221" t="s">
        <v>17</v>
      </c>
      <c r="C503" s="225" t="s">
        <v>431</v>
      </c>
      <c r="D503" s="309" t="s">
        <v>745</v>
      </c>
      <c r="E503" s="221">
        <v>300</v>
      </c>
      <c r="F503" s="248" t="s">
        <v>20</v>
      </c>
      <c r="G503" s="221" t="s">
        <v>231</v>
      </c>
      <c r="H503" s="222">
        <v>3410530754798</v>
      </c>
      <c r="I503" s="219" t="s">
        <v>168</v>
      </c>
      <c r="J503" s="223">
        <v>61</v>
      </c>
      <c r="K503" s="219">
        <v>61</v>
      </c>
      <c r="L503" s="224">
        <v>175.1</v>
      </c>
      <c r="M503" s="352">
        <v>115</v>
      </c>
      <c r="N503" s="253">
        <f t="shared" si="62"/>
        <v>56.35</v>
      </c>
      <c r="O503" s="397">
        <v>4968</v>
      </c>
      <c r="P503" s="353">
        <f t="shared" si="61"/>
        <v>6110.64</v>
      </c>
      <c r="Q503" s="314"/>
      <c r="S503" s="314"/>
    </row>
    <row r="504" spans="1:19" s="79" customFormat="1" ht="69.95" customHeight="1">
      <c r="A504" s="213">
        <f t="shared" si="60"/>
        <v>503</v>
      </c>
      <c r="B504" s="221" t="s">
        <v>17</v>
      </c>
      <c r="C504" s="225" t="s">
        <v>473</v>
      </c>
      <c r="D504" s="309" t="s">
        <v>876</v>
      </c>
      <c r="E504" s="221">
        <v>400</v>
      </c>
      <c r="F504" s="248" t="s">
        <v>20</v>
      </c>
      <c r="G504" s="221" t="s">
        <v>231</v>
      </c>
      <c r="H504" s="222">
        <v>3410530755931</v>
      </c>
      <c r="I504" s="219" t="s">
        <v>168</v>
      </c>
      <c r="J504" s="223">
        <v>71</v>
      </c>
      <c r="K504" s="219">
        <v>71</v>
      </c>
      <c r="L504" s="224">
        <v>163.4</v>
      </c>
      <c r="M504" s="352">
        <v>177</v>
      </c>
      <c r="N504" s="253">
        <f t="shared" si="62"/>
        <v>86.73</v>
      </c>
      <c r="O504" s="397">
        <v>6448</v>
      </c>
      <c r="P504" s="353">
        <f t="shared" si="61"/>
        <v>7931.04</v>
      </c>
      <c r="Q504" s="314"/>
      <c r="S504" s="314"/>
    </row>
    <row r="505" spans="1:19" s="79" customFormat="1" ht="69.95" customHeight="1">
      <c r="A505" s="213">
        <f t="shared" si="60"/>
        <v>504</v>
      </c>
      <c r="B505" s="221" t="s">
        <v>17</v>
      </c>
      <c r="C505" s="225" t="s">
        <v>474</v>
      </c>
      <c r="D505" s="309" t="s">
        <v>875</v>
      </c>
      <c r="E505" s="221">
        <v>500</v>
      </c>
      <c r="F505" s="248" t="s">
        <v>20</v>
      </c>
      <c r="G505" s="221" t="s">
        <v>231</v>
      </c>
      <c r="H505" s="222">
        <v>3410530755948</v>
      </c>
      <c r="I505" s="219" t="s">
        <v>168</v>
      </c>
      <c r="J505" s="223">
        <v>76</v>
      </c>
      <c r="K505" s="219">
        <v>76</v>
      </c>
      <c r="L505" s="224">
        <v>174.5</v>
      </c>
      <c r="M505" s="352">
        <v>215</v>
      </c>
      <c r="N505" s="253">
        <f t="shared" si="62"/>
        <v>105.35</v>
      </c>
      <c r="O505" s="397">
        <v>7176</v>
      </c>
      <c r="P505" s="353">
        <f t="shared" si="61"/>
        <v>8826.48</v>
      </c>
      <c r="Q505" s="314"/>
      <c r="S505" s="314"/>
    </row>
    <row r="506" spans="1:19" s="5" customFormat="1" ht="69.95" customHeight="1">
      <c r="A506" s="213">
        <f t="shared" si="60"/>
        <v>505</v>
      </c>
      <c r="B506" s="221" t="s">
        <v>17</v>
      </c>
      <c r="C506" s="225" t="s">
        <v>281</v>
      </c>
      <c r="D506" s="248" t="s">
        <v>667</v>
      </c>
      <c r="E506" s="248" t="s">
        <v>20</v>
      </c>
      <c r="F506" s="248">
        <v>3.3</v>
      </c>
      <c r="G506" s="215" t="s">
        <v>231</v>
      </c>
      <c r="H506" s="230">
        <v>9004464127526</v>
      </c>
      <c r="I506" s="213">
        <v>85169000</v>
      </c>
      <c r="J506" s="231">
        <v>550</v>
      </c>
      <c r="K506" s="232">
        <v>185</v>
      </c>
      <c r="L506" s="232">
        <v>185</v>
      </c>
      <c r="M506" s="233">
        <v>2.2999999999999998</v>
      </c>
      <c r="N506" s="253">
        <f t="shared" si="62"/>
        <v>1.127</v>
      </c>
      <c r="O506" s="398">
        <v>657</v>
      </c>
      <c r="P506" s="329">
        <f t="shared" si="61"/>
        <v>808.11</v>
      </c>
      <c r="Q506" s="63"/>
    </row>
    <row r="507" spans="1:19" s="5" customFormat="1" ht="69.95" customHeight="1">
      <c r="A507" s="213">
        <f t="shared" si="60"/>
        <v>506</v>
      </c>
      <c r="B507" s="221" t="s">
        <v>17</v>
      </c>
      <c r="C507" s="214" t="s">
        <v>282</v>
      </c>
      <c r="D507" s="229" t="s">
        <v>668</v>
      </c>
      <c r="E507" s="229" t="s">
        <v>20</v>
      </c>
      <c r="F507" s="229">
        <v>3.8</v>
      </c>
      <c r="G507" s="215" t="s">
        <v>231</v>
      </c>
      <c r="H507" s="230">
        <v>9004464127540</v>
      </c>
      <c r="I507" s="213" t="s">
        <v>224</v>
      </c>
      <c r="J507" s="231">
        <v>550</v>
      </c>
      <c r="K507" s="232">
        <v>185</v>
      </c>
      <c r="L507" s="232">
        <v>185</v>
      </c>
      <c r="M507" s="233">
        <v>2.6</v>
      </c>
      <c r="N507" s="253">
        <v>1.274</v>
      </c>
      <c r="O507" s="398">
        <v>791.25714507955786</v>
      </c>
      <c r="P507" s="329">
        <f t="shared" si="61"/>
        <v>973.24628844785616</v>
      </c>
      <c r="Q507" s="63"/>
    </row>
    <row r="508" spans="1:19" s="5" customFormat="1" ht="69.95" customHeight="1">
      <c r="A508" s="213">
        <f t="shared" si="60"/>
        <v>507</v>
      </c>
      <c r="B508" s="221" t="s">
        <v>17</v>
      </c>
      <c r="C508" s="214">
        <v>947090</v>
      </c>
      <c r="D508" s="229" t="s">
        <v>669</v>
      </c>
      <c r="E508" s="229" t="s">
        <v>20</v>
      </c>
      <c r="F508" s="229">
        <v>6</v>
      </c>
      <c r="G508" s="215" t="s">
        <v>231</v>
      </c>
      <c r="H508" s="230">
        <v>9004464127571</v>
      </c>
      <c r="I508" s="213" t="s">
        <v>224</v>
      </c>
      <c r="J508" s="231">
        <v>550</v>
      </c>
      <c r="K508" s="232">
        <v>185</v>
      </c>
      <c r="L508" s="232">
        <v>185</v>
      </c>
      <c r="M508" s="233">
        <v>2.8</v>
      </c>
      <c r="N508" s="253">
        <v>1.3719999999999999</v>
      </c>
      <c r="O508" s="398">
        <v>840.90851339993503</v>
      </c>
      <c r="P508" s="329">
        <f t="shared" si="61"/>
        <v>1034.3174714819202</v>
      </c>
      <c r="Q508" s="63"/>
    </row>
    <row r="509" spans="1:19" s="5" customFormat="1" ht="69.95" customHeight="1">
      <c r="A509" s="213">
        <f t="shared" si="60"/>
        <v>508</v>
      </c>
      <c r="B509" s="221" t="s">
        <v>17</v>
      </c>
      <c r="C509" s="214" t="s">
        <v>283</v>
      </c>
      <c r="D509" s="248" t="s">
        <v>671</v>
      </c>
      <c r="E509" s="229" t="s">
        <v>20</v>
      </c>
      <c r="F509" s="229">
        <v>3</v>
      </c>
      <c r="G509" s="215" t="s">
        <v>262</v>
      </c>
      <c r="H509" s="249">
        <v>9004464303050</v>
      </c>
      <c r="I509" s="213" t="s">
        <v>224</v>
      </c>
      <c r="J509" s="231">
        <v>390</v>
      </c>
      <c r="K509" s="232">
        <v>100</v>
      </c>
      <c r="L509" s="232">
        <v>100</v>
      </c>
      <c r="M509" s="233">
        <v>1.7</v>
      </c>
      <c r="N509" s="253">
        <v>0.83299999999999996</v>
      </c>
      <c r="O509" s="398">
        <v>958.03166688834892</v>
      </c>
      <c r="P509" s="329">
        <v>1178.378950272669</v>
      </c>
      <c r="Q509" s="63"/>
    </row>
    <row r="510" spans="1:19" s="5" customFormat="1" ht="69.95" customHeight="1">
      <c r="A510" s="213">
        <f t="shared" si="60"/>
        <v>509</v>
      </c>
      <c r="B510" s="221" t="s">
        <v>17</v>
      </c>
      <c r="C510" s="214" t="s">
        <v>284</v>
      </c>
      <c r="D510" s="248" t="s">
        <v>670</v>
      </c>
      <c r="E510" s="229" t="s">
        <v>20</v>
      </c>
      <c r="F510" s="229">
        <v>6</v>
      </c>
      <c r="G510" s="215" t="s">
        <v>262</v>
      </c>
      <c r="H510" s="249">
        <v>9004464303081</v>
      </c>
      <c r="I510" s="213" t="s">
        <v>224</v>
      </c>
      <c r="J510" s="231">
        <v>620</v>
      </c>
      <c r="K510" s="232">
        <v>100</v>
      </c>
      <c r="L510" s="232">
        <v>100</v>
      </c>
      <c r="M510" s="233">
        <v>2.06</v>
      </c>
      <c r="N510" s="253">
        <v>1.0094000000000001</v>
      </c>
      <c r="O510" s="398">
        <v>1039.2681878283715</v>
      </c>
      <c r="P510" s="329">
        <v>1278.2998710288969</v>
      </c>
      <c r="Q510" s="63"/>
    </row>
    <row r="511" spans="1:19" s="5" customFormat="1" ht="69.95" customHeight="1">
      <c r="A511" s="213">
        <f t="shared" si="60"/>
        <v>510</v>
      </c>
      <c r="B511" s="213" t="s">
        <v>32</v>
      </c>
      <c r="C511" s="214">
        <v>784835</v>
      </c>
      <c r="D511" s="229" t="s">
        <v>542</v>
      </c>
      <c r="E511" s="229" t="s">
        <v>20</v>
      </c>
      <c r="F511" s="229" t="s">
        <v>20</v>
      </c>
      <c r="G511" s="215" t="s">
        <v>231</v>
      </c>
      <c r="H511" s="230">
        <v>5400891012307</v>
      </c>
      <c r="I511" s="213">
        <v>85169000</v>
      </c>
      <c r="J511" s="240" t="s">
        <v>127</v>
      </c>
      <c r="K511" s="241" t="s">
        <v>256</v>
      </c>
      <c r="L511" s="241" t="s">
        <v>257</v>
      </c>
      <c r="M511" s="242">
        <v>0.5</v>
      </c>
      <c r="N511" s="253">
        <f t="shared" si="62"/>
        <v>0.245</v>
      </c>
      <c r="O511" s="398">
        <v>220</v>
      </c>
      <c r="P511" s="329">
        <f t="shared" si="61"/>
        <v>270.60000000000002</v>
      </c>
      <c r="Q511" s="63"/>
    </row>
    <row r="512" spans="1:19" s="5" customFormat="1" ht="69.95" customHeight="1">
      <c r="A512" s="213">
        <f t="shared" si="60"/>
        <v>511</v>
      </c>
      <c r="B512" s="213" t="s">
        <v>32</v>
      </c>
      <c r="C512" s="234">
        <v>786690</v>
      </c>
      <c r="D512" s="215" t="s">
        <v>672</v>
      </c>
      <c r="E512" s="229" t="s">
        <v>20</v>
      </c>
      <c r="F512" s="229" t="s">
        <v>20</v>
      </c>
      <c r="G512" s="215" t="s">
        <v>231</v>
      </c>
      <c r="H512" s="235">
        <v>5400891026786</v>
      </c>
      <c r="I512" s="213">
        <v>84818039</v>
      </c>
      <c r="J512" s="243" t="s">
        <v>127</v>
      </c>
      <c r="K512" s="244" t="s">
        <v>128</v>
      </c>
      <c r="L512" s="244" t="s">
        <v>129</v>
      </c>
      <c r="M512" s="245">
        <v>0.5</v>
      </c>
      <c r="N512" s="253">
        <f t="shared" si="62"/>
        <v>0.245</v>
      </c>
      <c r="O512" s="398">
        <v>207</v>
      </c>
      <c r="P512" s="329">
        <f t="shared" si="61"/>
        <v>254.60999999999999</v>
      </c>
      <c r="Q512" s="63"/>
    </row>
    <row r="513" spans="1:17" s="5" customFormat="1" ht="69.95" customHeight="1">
      <c r="A513" s="213">
        <f t="shared" si="60"/>
        <v>512</v>
      </c>
      <c r="B513" s="213" t="s">
        <v>32</v>
      </c>
      <c r="C513" s="214">
        <v>785259</v>
      </c>
      <c r="D513" s="229" t="s">
        <v>673</v>
      </c>
      <c r="E513" s="229" t="s">
        <v>20</v>
      </c>
      <c r="F513" s="229" t="s">
        <v>20</v>
      </c>
      <c r="G513" s="215" t="s">
        <v>231</v>
      </c>
      <c r="H513" s="230">
        <v>5400891025161</v>
      </c>
      <c r="I513" s="213">
        <v>84818039</v>
      </c>
      <c r="J513" s="240" t="s">
        <v>124</v>
      </c>
      <c r="K513" s="241" t="s">
        <v>128</v>
      </c>
      <c r="L513" s="241" t="s">
        <v>128</v>
      </c>
      <c r="M513" s="242">
        <v>0.5</v>
      </c>
      <c r="N513" s="253">
        <f t="shared" si="62"/>
        <v>0.245</v>
      </c>
      <c r="O513" s="398">
        <v>446.35050000000001</v>
      </c>
      <c r="P513" s="329">
        <f t="shared" si="61"/>
        <v>549.01111500000002</v>
      </c>
      <c r="Q513" s="63"/>
    </row>
    <row r="514" spans="1:17" s="5" customFormat="1" ht="69.95" customHeight="1">
      <c r="A514" s="213">
        <f t="shared" si="60"/>
        <v>513</v>
      </c>
      <c r="B514" s="213" t="s">
        <v>32</v>
      </c>
      <c r="C514" s="214">
        <v>784369</v>
      </c>
      <c r="D514" s="229" t="s">
        <v>674</v>
      </c>
      <c r="E514" s="229" t="s">
        <v>20</v>
      </c>
      <c r="F514" s="229">
        <v>3</v>
      </c>
      <c r="G514" s="215" t="s">
        <v>231</v>
      </c>
      <c r="H514" s="230">
        <v>5400891003220</v>
      </c>
      <c r="I514" s="213">
        <v>85168080</v>
      </c>
      <c r="J514" s="240" t="s">
        <v>256</v>
      </c>
      <c r="K514" s="241" t="s">
        <v>124</v>
      </c>
      <c r="L514" s="241" t="s">
        <v>258</v>
      </c>
      <c r="M514" s="242">
        <v>1.5</v>
      </c>
      <c r="N514" s="253">
        <f t="shared" si="62"/>
        <v>0.73499999999999999</v>
      </c>
      <c r="O514" s="398">
        <v>990</v>
      </c>
      <c r="P514" s="329">
        <f t="shared" si="61"/>
        <v>1217.7</v>
      </c>
      <c r="Q514" s="63"/>
    </row>
    <row r="515" spans="1:17" s="5" customFormat="1" ht="69.95" customHeight="1">
      <c r="A515" s="213">
        <f t="shared" si="60"/>
        <v>514</v>
      </c>
      <c r="B515" s="213" t="s">
        <v>32</v>
      </c>
      <c r="C515" s="234">
        <v>784370</v>
      </c>
      <c r="D515" s="215" t="s">
        <v>675</v>
      </c>
      <c r="E515" s="229" t="s">
        <v>20</v>
      </c>
      <c r="F515" s="229">
        <v>3</v>
      </c>
      <c r="G515" s="215" t="s">
        <v>231</v>
      </c>
      <c r="H515" s="235">
        <v>5400891003237</v>
      </c>
      <c r="I515" s="213">
        <v>85168080</v>
      </c>
      <c r="J515" s="243" t="s">
        <v>256</v>
      </c>
      <c r="K515" s="244" t="s">
        <v>124</v>
      </c>
      <c r="L515" s="244" t="s">
        <v>258</v>
      </c>
      <c r="M515" s="245">
        <v>2</v>
      </c>
      <c r="N515" s="253">
        <f t="shared" si="62"/>
        <v>0.98</v>
      </c>
      <c r="O515" s="398">
        <v>1320</v>
      </c>
      <c r="P515" s="329">
        <f t="shared" si="61"/>
        <v>1623.6</v>
      </c>
      <c r="Q515" s="63"/>
    </row>
    <row r="516" spans="1:17" s="5" customFormat="1" ht="69.95" customHeight="1">
      <c r="A516" s="213">
        <f t="shared" si="60"/>
        <v>515</v>
      </c>
      <c r="B516" s="213" t="s">
        <v>32</v>
      </c>
      <c r="C516" s="214">
        <v>784371</v>
      </c>
      <c r="D516" s="215" t="s">
        <v>676</v>
      </c>
      <c r="E516" s="229" t="s">
        <v>20</v>
      </c>
      <c r="F516" s="229">
        <v>6</v>
      </c>
      <c r="G516" s="215" t="s">
        <v>231</v>
      </c>
      <c r="H516" s="230">
        <v>5400891003244</v>
      </c>
      <c r="I516" s="213">
        <v>85168080</v>
      </c>
      <c r="J516" s="240" t="s">
        <v>256</v>
      </c>
      <c r="K516" s="241" t="s">
        <v>124</v>
      </c>
      <c r="L516" s="241" t="s">
        <v>258</v>
      </c>
      <c r="M516" s="242">
        <v>2</v>
      </c>
      <c r="N516" s="253">
        <f t="shared" si="62"/>
        <v>0.98</v>
      </c>
      <c r="O516" s="398">
        <v>1200</v>
      </c>
      <c r="P516" s="329">
        <f t="shared" si="61"/>
        <v>1476</v>
      </c>
      <c r="Q516" s="63"/>
    </row>
    <row r="517" spans="1:17" s="5" customFormat="1" ht="69.95" customHeight="1">
      <c r="A517" s="213">
        <f t="shared" si="60"/>
        <v>516</v>
      </c>
      <c r="B517" s="213" t="s">
        <v>32</v>
      </c>
      <c r="C517" s="214">
        <v>784372</v>
      </c>
      <c r="D517" s="215" t="s">
        <v>677</v>
      </c>
      <c r="E517" s="229" t="s">
        <v>20</v>
      </c>
      <c r="F517" s="229">
        <v>6</v>
      </c>
      <c r="G517" s="215" t="s">
        <v>231</v>
      </c>
      <c r="H517" s="230">
        <v>5400891003251</v>
      </c>
      <c r="I517" s="213">
        <v>85168080</v>
      </c>
      <c r="J517" s="240" t="s">
        <v>256</v>
      </c>
      <c r="K517" s="241" t="s">
        <v>124</v>
      </c>
      <c r="L517" s="241" t="s">
        <v>258</v>
      </c>
      <c r="M517" s="242">
        <v>2</v>
      </c>
      <c r="N517" s="253">
        <f t="shared" si="62"/>
        <v>0.98</v>
      </c>
      <c r="O517" s="398">
        <v>1300</v>
      </c>
      <c r="P517" s="329">
        <f t="shared" ref="P517:P530" si="63">O517*$Q$5</f>
        <v>1599</v>
      </c>
      <c r="Q517" s="63"/>
    </row>
    <row r="518" spans="1:17" s="5" customFormat="1" ht="69.95" customHeight="1">
      <c r="A518" s="213">
        <f t="shared" si="60"/>
        <v>517</v>
      </c>
      <c r="B518" s="213" t="s">
        <v>32</v>
      </c>
      <c r="C518" s="214">
        <v>786921</v>
      </c>
      <c r="D518" s="229" t="s">
        <v>543</v>
      </c>
      <c r="E518" s="229" t="s">
        <v>20</v>
      </c>
      <c r="F518" s="229" t="s">
        <v>20</v>
      </c>
      <c r="G518" s="215" t="s">
        <v>231</v>
      </c>
      <c r="H518" s="230">
        <v>5400891033005</v>
      </c>
      <c r="I518" s="213">
        <v>84039090</v>
      </c>
      <c r="J518" s="240" t="s">
        <v>256</v>
      </c>
      <c r="K518" s="241" t="s">
        <v>256</v>
      </c>
      <c r="L518" s="241" t="s">
        <v>125</v>
      </c>
      <c r="M518" s="242">
        <v>0.5</v>
      </c>
      <c r="N518" s="253">
        <f t="shared" si="62"/>
        <v>0.245</v>
      </c>
      <c r="O518" s="398">
        <v>207</v>
      </c>
      <c r="P518" s="329">
        <f t="shared" si="63"/>
        <v>254.60999999999999</v>
      </c>
      <c r="Q518" s="63"/>
    </row>
    <row r="519" spans="1:17" s="5" customFormat="1" ht="69.95" customHeight="1">
      <c r="A519" s="213">
        <f t="shared" si="60"/>
        <v>518</v>
      </c>
      <c r="B519" s="213" t="s">
        <v>32</v>
      </c>
      <c r="C519" s="214">
        <v>786656</v>
      </c>
      <c r="D519" s="246" t="s">
        <v>544</v>
      </c>
      <c r="E519" s="229" t="s">
        <v>20</v>
      </c>
      <c r="F519" s="229" t="s">
        <v>20</v>
      </c>
      <c r="G519" s="215" t="s">
        <v>231</v>
      </c>
      <c r="H519" s="230">
        <v>5400891026397</v>
      </c>
      <c r="I519" s="213">
        <v>84818019</v>
      </c>
      <c r="J519" s="240" t="s">
        <v>124</v>
      </c>
      <c r="K519" s="241" t="s">
        <v>125</v>
      </c>
      <c r="L519" s="241" t="s">
        <v>126</v>
      </c>
      <c r="M519" s="242">
        <v>2</v>
      </c>
      <c r="N519" s="253">
        <f t="shared" si="62"/>
        <v>0.98</v>
      </c>
      <c r="O519" s="398">
        <v>1536.7076244999998</v>
      </c>
      <c r="P519" s="329">
        <f t="shared" si="63"/>
        <v>1890.1503781349998</v>
      </c>
      <c r="Q519" s="63"/>
    </row>
    <row r="520" spans="1:17" s="5" customFormat="1" ht="69.95" customHeight="1">
      <c r="A520" s="213">
        <f t="shared" si="60"/>
        <v>519</v>
      </c>
      <c r="B520" s="213" t="s">
        <v>32</v>
      </c>
      <c r="C520" s="214">
        <v>786657</v>
      </c>
      <c r="D520" s="247" t="s">
        <v>545</v>
      </c>
      <c r="E520" s="229" t="s">
        <v>20</v>
      </c>
      <c r="F520" s="229" t="s">
        <v>20</v>
      </c>
      <c r="G520" s="215" t="s">
        <v>231</v>
      </c>
      <c r="H520" s="230">
        <v>5400891026403</v>
      </c>
      <c r="I520" s="213">
        <v>84818019</v>
      </c>
      <c r="J520" s="240" t="s">
        <v>124</v>
      </c>
      <c r="K520" s="241" t="s">
        <v>125</v>
      </c>
      <c r="L520" s="241" t="s">
        <v>126</v>
      </c>
      <c r="M520" s="242">
        <v>2.5</v>
      </c>
      <c r="N520" s="253">
        <f t="shared" si="62"/>
        <v>1.2250000000000001</v>
      </c>
      <c r="O520" s="398">
        <v>2242.7734999999998</v>
      </c>
      <c r="P520" s="329">
        <f t="shared" si="63"/>
        <v>2758.6114049999996</v>
      </c>
      <c r="Q520" s="63"/>
    </row>
    <row r="521" spans="1:17" s="5" customFormat="1" ht="69.95" customHeight="1">
      <c r="A521" s="213">
        <f t="shared" si="60"/>
        <v>520</v>
      </c>
      <c r="B521" s="213" t="s">
        <v>32</v>
      </c>
      <c r="C521" s="214">
        <v>786658</v>
      </c>
      <c r="D521" s="246" t="s">
        <v>546</v>
      </c>
      <c r="E521" s="229" t="s">
        <v>20</v>
      </c>
      <c r="F521" s="229" t="s">
        <v>20</v>
      </c>
      <c r="G521" s="215" t="s">
        <v>231</v>
      </c>
      <c r="H521" s="230">
        <v>5400891026410</v>
      </c>
      <c r="I521" s="213">
        <v>84818019</v>
      </c>
      <c r="J521" s="240" t="s">
        <v>124</v>
      </c>
      <c r="K521" s="241" t="s">
        <v>125</v>
      </c>
      <c r="L521" s="241" t="s">
        <v>126</v>
      </c>
      <c r="M521" s="242">
        <v>2.5</v>
      </c>
      <c r="N521" s="253">
        <f t="shared" si="62"/>
        <v>1.2250000000000001</v>
      </c>
      <c r="O521" s="398">
        <v>2376.1276000000003</v>
      </c>
      <c r="P521" s="329">
        <f t="shared" si="63"/>
        <v>2922.6369480000003</v>
      </c>
      <c r="Q521" s="63"/>
    </row>
    <row r="522" spans="1:17" s="5" customFormat="1" ht="69.95" customHeight="1">
      <c r="A522" s="213">
        <f t="shared" si="60"/>
        <v>521</v>
      </c>
      <c r="B522" s="213" t="s">
        <v>32</v>
      </c>
      <c r="C522" s="214">
        <v>786659</v>
      </c>
      <c r="D522" s="247" t="s">
        <v>547</v>
      </c>
      <c r="E522" s="229" t="s">
        <v>20</v>
      </c>
      <c r="F522" s="229" t="s">
        <v>20</v>
      </c>
      <c r="G522" s="215" t="s">
        <v>231</v>
      </c>
      <c r="H522" s="230">
        <v>5400891026427</v>
      </c>
      <c r="I522" s="213">
        <v>84818019</v>
      </c>
      <c r="J522" s="240" t="s">
        <v>124</v>
      </c>
      <c r="K522" s="241" t="s">
        <v>125</v>
      </c>
      <c r="L522" s="241" t="s">
        <v>126</v>
      </c>
      <c r="M522" s="233">
        <v>2</v>
      </c>
      <c r="N522" s="253">
        <f t="shared" si="62"/>
        <v>0.98</v>
      </c>
      <c r="O522" s="398">
        <v>3558.6809000000003</v>
      </c>
      <c r="P522" s="329">
        <f t="shared" si="63"/>
        <v>4377.1775070000003</v>
      </c>
      <c r="Q522" s="63"/>
    </row>
    <row r="523" spans="1:17" s="5" customFormat="1" ht="69.95" customHeight="1">
      <c r="A523" s="213">
        <f t="shared" si="60"/>
        <v>522</v>
      </c>
      <c r="B523" s="213" t="s">
        <v>32</v>
      </c>
      <c r="C523" s="214">
        <v>786660</v>
      </c>
      <c r="D523" s="247" t="s">
        <v>548</v>
      </c>
      <c r="E523" s="229" t="s">
        <v>20</v>
      </c>
      <c r="F523" s="229" t="s">
        <v>20</v>
      </c>
      <c r="G523" s="215" t="s">
        <v>231</v>
      </c>
      <c r="H523" s="230">
        <v>5400891026434</v>
      </c>
      <c r="I523" s="213">
        <v>84818019</v>
      </c>
      <c r="J523" s="240">
        <v>90</v>
      </c>
      <c r="K523" s="241">
        <v>120</v>
      </c>
      <c r="L523" s="241">
        <v>250</v>
      </c>
      <c r="M523" s="233">
        <v>2</v>
      </c>
      <c r="N523" s="253">
        <f t="shared" si="62"/>
        <v>0.98</v>
      </c>
      <c r="O523" s="398">
        <v>3826.4911999999999</v>
      </c>
      <c r="P523" s="329">
        <f t="shared" si="63"/>
        <v>4706.5841760000003</v>
      </c>
      <c r="Q523" s="63"/>
    </row>
    <row r="524" spans="1:17" s="5" customFormat="1" ht="69.95" customHeight="1">
      <c r="A524" s="213">
        <f t="shared" si="60"/>
        <v>523</v>
      </c>
      <c r="B524" s="219" t="s">
        <v>32</v>
      </c>
      <c r="C524" s="225" t="s">
        <v>259</v>
      </c>
      <c r="D524" s="221" t="s">
        <v>549</v>
      </c>
      <c r="E524" s="248" t="s">
        <v>20</v>
      </c>
      <c r="F524" s="248" t="s">
        <v>20</v>
      </c>
      <c r="G524" s="221" t="s">
        <v>231</v>
      </c>
      <c r="H524" s="249">
        <v>5400891270004</v>
      </c>
      <c r="I524" s="219">
        <v>84199085</v>
      </c>
      <c r="J524" s="250" t="s">
        <v>256</v>
      </c>
      <c r="K524" s="251" t="s">
        <v>256</v>
      </c>
      <c r="L524" s="251" t="s">
        <v>125</v>
      </c>
      <c r="M524" s="252">
        <v>1</v>
      </c>
      <c r="N524" s="253">
        <f t="shared" si="62"/>
        <v>0.49</v>
      </c>
      <c r="O524" s="398">
        <v>495</v>
      </c>
      <c r="P524" s="329">
        <f t="shared" si="63"/>
        <v>608.85</v>
      </c>
      <c r="Q524" s="79"/>
    </row>
    <row r="525" spans="1:17" s="5" customFormat="1" ht="69.95" customHeight="1">
      <c r="A525" s="254">
        <v>524</v>
      </c>
      <c r="B525" s="255" t="s">
        <v>260</v>
      </c>
      <c r="C525" s="256" t="s">
        <v>261</v>
      </c>
      <c r="D525" s="257" t="s">
        <v>432</v>
      </c>
      <c r="E525" s="258">
        <v>30</v>
      </c>
      <c r="F525" s="258" t="s">
        <v>20</v>
      </c>
      <c r="G525" s="255" t="s">
        <v>262</v>
      </c>
      <c r="H525" s="259">
        <v>9004464748936</v>
      </c>
      <c r="I525" s="254" t="s">
        <v>174</v>
      </c>
      <c r="J525" s="260">
        <v>568</v>
      </c>
      <c r="K525" s="260">
        <v>392</v>
      </c>
      <c r="L525" s="260">
        <v>392</v>
      </c>
      <c r="M525" s="260">
        <v>11.4</v>
      </c>
      <c r="N525" s="271">
        <f t="shared" si="62"/>
        <v>5.5860000000000003</v>
      </c>
      <c r="O525" s="319">
        <v>1071</v>
      </c>
      <c r="P525" s="399">
        <f t="shared" si="63"/>
        <v>1317.33</v>
      </c>
    </row>
    <row r="526" spans="1:17" s="5" customFormat="1" ht="69.95" customHeight="1">
      <c r="A526" s="254">
        <f t="shared" si="60"/>
        <v>525</v>
      </c>
      <c r="B526" s="255" t="s">
        <v>260</v>
      </c>
      <c r="C526" s="256" t="s">
        <v>263</v>
      </c>
      <c r="D526" s="257" t="s">
        <v>433</v>
      </c>
      <c r="E526" s="258">
        <v>50</v>
      </c>
      <c r="F526" s="258" t="s">
        <v>20</v>
      </c>
      <c r="G526" s="255" t="s">
        <v>262</v>
      </c>
      <c r="H526" s="261">
        <v>9004464748943</v>
      </c>
      <c r="I526" s="262" t="s">
        <v>174</v>
      </c>
      <c r="J526" s="263">
        <v>855</v>
      </c>
      <c r="K526" s="260">
        <v>392</v>
      </c>
      <c r="L526" s="260">
        <v>392</v>
      </c>
      <c r="M526" s="260">
        <v>14.8</v>
      </c>
      <c r="N526" s="271">
        <f t="shared" si="62"/>
        <v>7.2519999999999998</v>
      </c>
      <c r="O526" s="319">
        <v>1197</v>
      </c>
      <c r="P526" s="399">
        <f t="shared" si="63"/>
        <v>1472.31</v>
      </c>
    </row>
    <row r="527" spans="1:17" s="71" customFormat="1" ht="69.95" customHeight="1">
      <c r="A527" s="254">
        <f t="shared" si="60"/>
        <v>526</v>
      </c>
      <c r="B527" s="255" t="s">
        <v>260</v>
      </c>
      <c r="C527" s="256" t="s">
        <v>264</v>
      </c>
      <c r="D527" s="257" t="s">
        <v>434</v>
      </c>
      <c r="E527" s="258">
        <v>80</v>
      </c>
      <c r="F527" s="258" t="s">
        <v>20</v>
      </c>
      <c r="G527" s="264" t="s">
        <v>262</v>
      </c>
      <c r="H527" s="265">
        <v>9004464748950</v>
      </c>
      <c r="I527" s="266">
        <v>84191900</v>
      </c>
      <c r="J527" s="267">
        <v>832</v>
      </c>
      <c r="K527" s="260">
        <v>523</v>
      </c>
      <c r="L527" s="260">
        <v>523</v>
      </c>
      <c r="M527" s="260">
        <v>21.5</v>
      </c>
      <c r="N527" s="271">
        <f t="shared" si="62"/>
        <v>10.535</v>
      </c>
      <c r="O527" s="319">
        <v>1396.5</v>
      </c>
      <c r="P527" s="399">
        <f t="shared" si="63"/>
        <v>1717.6949999999999</v>
      </c>
      <c r="Q527" s="5"/>
    </row>
    <row r="528" spans="1:17" s="71" customFormat="1" ht="69.95" customHeight="1">
      <c r="A528" s="254">
        <f t="shared" si="60"/>
        <v>527</v>
      </c>
      <c r="B528" s="255" t="s">
        <v>260</v>
      </c>
      <c r="C528" s="256" t="s">
        <v>265</v>
      </c>
      <c r="D528" s="257" t="s">
        <v>435</v>
      </c>
      <c r="E528" s="258">
        <v>100</v>
      </c>
      <c r="F528" s="258" t="s">
        <v>20</v>
      </c>
      <c r="G528" s="255" t="s">
        <v>262</v>
      </c>
      <c r="H528" s="268">
        <v>9004464748967</v>
      </c>
      <c r="I528" s="269" t="s">
        <v>186</v>
      </c>
      <c r="J528" s="270">
        <v>994</v>
      </c>
      <c r="K528" s="260">
        <v>523</v>
      </c>
      <c r="L528" s="260">
        <v>523</v>
      </c>
      <c r="M528" s="260">
        <v>25.3</v>
      </c>
      <c r="N528" s="271">
        <f t="shared" si="62"/>
        <v>12.397</v>
      </c>
      <c r="O528" s="319">
        <v>1491.75</v>
      </c>
      <c r="P528" s="399">
        <f t="shared" si="63"/>
        <v>1834.8525</v>
      </c>
      <c r="Q528" s="5"/>
    </row>
    <row r="529" spans="1:17" s="71" customFormat="1" ht="69.95" customHeight="1">
      <c r="A529" s="254">
        <f>A528+1</f>
        <v>528</v>
      </c>
      <c r="B529" s="255" t="s">
        <v>260</v>
      </c>
      <c r="C529" s="256" t="s">
        <v>266</v>
      </c>
      <c r="D529" s="257" t="s">
        <v>436</v>
      </c>
      <c r="E529" s="258">
        <v>300</v>
      </c>
      <c r="F529" s="258" t="s">
        <v>20</v>
      </c>
      <c r="G529" s="255" t="s">
        <v>262</v>
      </c>
      <c r="H529" s="268">
        <v>9400664411104</v>
      </c>
      <c r="I529" s="269">
        <v>84191900</v>
      </c>
      <c r="J529" s="270">
        <v>1253</v>
      </c>
      <c r="K529" s="260">
        <v>700</v>
      </c>
      <c r="L529" s="260">
        <v>700</v>
      </c>
      <c r="M529" s="260">
        <v>69</v>
      </c>
      <c r="N529" s="271">
        <f t="shared" si="62"/>
        <v>33.81</v>
      </c>
      <c r="O529" s="319">
        <v>2750</v>
      </c>
      <c r="P529" s="399">
        <f t="shared" si="63"/>
        <v>3382.5</v>
      </c>
      <c r="Q529" s="5"/>
    </row>
    <row r="530" spans="1:17" s="71" customFormat="1" ht="69.95" customHeight="1">
      <c r="A530" s="254">
        <f t="shared" si="60"/>
        <v>529</v>
      </c>
      <c r="B530" s="255" t="s">
        <v>260</v>
      </c>
      <c r="C530" s="256" t="s">
        <v>267</v>
      </c>
      <c r="D530" s="257" t="s">
        <v>678</v>
      </c>
      <c r="E530" s="258" t="s">
        <v>20</v>
      </c>
      <c r="F530" s="258" t="s">
        <v>20</v>
      </c>
      <c r="G530" s="255" t="s">
        <v>262</v>
      </c>
      <c r="H530" s="268">
        <v>9400664010703</v>
      </c>
      <c r="I530" s="269">
        <v>39219010</v>
      </c>
      <c r="J530" s="270" t="s">
        <v>20</v>
      </c>
      <c r="K530" s="260" t="s">
        <v>20</v>
      </c>
      <c r="L530" s="260" t="s">
        <v>20</v>
      </c>
      <c r="M530" s="260" t="s">
        <v>20</v>
      </c>
      <c r="N530" s="271" t="s">
        <v>20</v>
      </c>
      <c r="O530" s="319">
        <v>1400</v>
      </c>
      <c r="P530" s="399">
        <f t="shared" si="63"/>
        <v>1722</v>
      </c>
      <c r="Q530" s="5"/>
    </row>
    <row r="531" spans="1:17" s="71" customFormat="1" ht="69.95" customHeight="1">
      <c r="A531" s="254">
        <f t="shared" si="60"/>
        <v>530</v>
      </c>
      <c r="B531" s="272" t="s">
        <v>260</v>
      </c>
      <c r="C531" s="273">
        <v>341120</v>
      </c>
      <c r="D531" s="255" t="s">
        <v>450</v>
      </c>
      <c r="E531" s="272">
        <v>300</v>
      </c>
      <c r="F531" s="311" t="s">
        <v>20</v>
      </c>
      <c r="G531" s="272" t="s">
        <v>262</v>
      </c>
      <c r="H531" s="274">
        <v>9004464403613</v>
      </c>
      <c r="I531" s="275" t="s">
        <v>186</v>
      </c>
      <c r="J531" s="276">
        <v>1780</v>
      </c>
      <c r="K531" s="277">
        <v>700</v>
      </c>
      <c r="L531" s="275">
        <v>700</v>
      </c>
      <c r="M531" s="277">
        <v>78</v>
      </c>
      <c r="N531" s="271">
        <f t="shared" si="62"/>
        <v>38.22</v>
      </c>
      <c r="O531" s="319">
        <v>2860</v>
      </c>
      <c r="P531" s="399">
        <f t="shared" ref="P531:P578" si="64">O531*$Q$5</f>
        <v>3517.7999999999997</v>
      </c>
      <c r="Q531" s="5"/>
    </row>
    <row r="532" spans="1:17" s="71" customFormat="1" ht="69.95" customHeight="1">
      <c r="A532" s="277">
        <f t="shared" si="60"/>
        <v>531</v>
      </c>
      <c r="B532" s="272" t="s">
        <v>260</v>
      </c>
      <c r="C532" s="273" t="s">
        <v>268</v>
      </c>
      <c r="D532" s="255" t="s">
        <v>679</v>
      </c>
      <c r="E532" s="272" t="s">
        <v>20</v>
      </c>
      <c r="F532" s="311" t="s">
        <v>20</v>
      </c>
      <c r="G532" s="272" t="s">
        <v>262</v>
      </c>
      <c r="H532" s="274">
        <v>9004464407376</v>
      </c>
      <c r="I532" s="275" t="s">
        <v>269</v>
      </c>
      <c r="J532" s="276" t="s">
        <v>20</v>
      </c>
      <c r="K532" s="277" t="s">
        <v>20</v>
      </c>
      <c r="L532" s="275" t="s">
        <v>20</v>
      </c>
      <c r="M532" s="277" t="s">
        <v>20</v>
      </c>
      <c r="N532" s="271" t="s">
        <v>20</v>
      </c>
      <c r="O532" s="319">
        <v>1400</v>
      </c>
      <c r="P532" s="399">
        <f t="shared" si="64"/>
        <v>1722</v>
      </c>
      <c r="Q532" s="5"/>
    </row>
    <row r="533" spans="1:17" s="71" customFormat="1" ht="69.95" customHeight="1">
      <c r="A533" s="277">
        <f t="shared" si="60"/>
        <v>532</v>
      </c>
      <c r="B533" s="272" t="s">
        <v>260</v>
      </c>
      <c r="C533" s="273">
        <v>341460</v>
      </c>
      <c r="D533" s="255" t="s">
        <v>451</v>
      </c>
      <c r="E533" s="272">
        <v>500</v>
      </c>
      <c r="F533" s="311" t="s">
        <v>20</v>
      </c>
      <c r="G533" s="272" t="s">
        <v>262</v>
      </c>
      <c r="H533" s="274">
        <v>9004464320705</v>
      </c>
      <c r="I533" s="275" t="s">
        <v>186</v>
      </c>
      <c r="J533" s="276">
        <v>1725</v>
      </c>
      <c r="K533" s="277">
        <v>850</v>
      </c>
      <c r="L533" s="275">
        <v>850</v>
      </c>
      <c r="M533" s="277">
        <v>87</v>
      </c>
      <c r="N533" s="271">
        <f t="shared" si="62"/>
        <v>42.63</v>
      </c>
      <c r="O533" s="319">
        <v>2970</v>
      </c>
      <c r="P533" s="399">
        <f t="shared" si="64"/>
        <v>3653.1</v>
      </c>
      <c r="Q533" s="5"/>
    </row>
    <row r="534" spans="1:17" s="71" customFormat="1" ht="69.95" customHeight="1">
      <c r="A534" s="277">
        <f t="shared" si="60"/>
        <v>533</v>
      </c>
      <c r="B534" s="272" t="s">
        <v>260</v>
      </c>
      <c r="C534" s="273" t="s">
        <v>270</v>
      </c>
      <c r="D534" s="255" t="s">
        <v>680</v>
      </c>
      <c r="E534" s="272" t="s">
        <v>20</v>
      </c>
      <c r="F534" s="311" t="s">
        <v>20</v>
      </c>
      <c r="G534" s="272" t="s">
        <v>262</v>
      </c>
      <c r="H534" s="274">
        <v>9004464355905</v>
      </c>
      <c r="I534" s="278">
        <v>39219010</v>
      </c>
      <c r="J534" s="276" t="s">
        <v>20</v>
      </c>
      <c r="K534" s="277" t="s">
        <v>20</v>
      </c>
      <c r="L534" s="275" t="s">
        <v>20</v>
      </c>
      <c r="M534" s="277" t="s">
        <v>20</v>
      </c>
      <c r="N534" s="271" t="s">
        <v>20</v>
      </c>
      <c r="O534" s="319">
        <v>1400</v>
      </c>
      <c r="P534" s="399">
        <f t="shared" si="64"/>
        <v>1722</v>
      </c>
      <c r="Q534" s="5"/>
    </row>
    <row r="535" spans="1:17" s="71" customFormat="1" ht="69.95" customHeight="1">
      <c r="A535" s="277">
        <f t="shared" si="60"/>
        <v>534</v>
      </c>
      <c r="B535" s="272" t="s">
        <v>260</v>
      </c>
      <c r="C535" s="273">
        <v>343160</v>
      </c>
      <c r="D535" s="255" t="s">
        <v>452</v>
      </c>
      <c r="E535" s="272">
        <v>800</v>
      </c>
      <c r="F535" s="311" t="s">
        <v>20</v>
      </c>
      <c r="G535" s="272" t="s">
        <v>262</v>
      </c>
      <c r="H535" s="274">
        <v>9004464320736</v>
      </c>
      <c r="I535" s="275" t="s">
        <v>186</v>
      </c>
      <c r="J535" s="276">
        <v>1785</v>
      </c>
      <c r="K535" s="277">
        <v>990</v>
      </c>
      <c r="L535" s="275">
        <v>990</v>
      </c>
      <c r="M535" s="277">
        <v>109</v>
      </c>
      <c r="N535" s="271">
        <f t="shared" si="62"/>
        <v>53.41</v>
      </c>
      <c r="O535" s="319">
        <v>3080</v>
      </c>
      <c r="P535" s="399">
        <f t="shared" si="64"/>
        <v>3788.4</v>
      </c>
      <c r="Q535" s="5"/>
    </row>
    <row r="536" spans="1:17" s="71" customFormat="1" ht="69.95" customHeight="1">
      <c r="A536" s="277">
        <f t="shared" si="60"/>
        <v>535</v>
      </c>
      <c r="B536" s="272" t="s">
        <v>260</v>
      </c>
      <c r="C536" s="273">
        <v>803030</v>
      </c>
      <c r="D536" s="255" t="s">
        <v>681</v>
      </c>
      <c r="E536" s="272" t="s">
        <v>20</v>
      </c>
      <c r="F536" s="311" t="s">
        <v>20</v>
      </c>
      <c r="G536" s="272" t="s">
        <v>262</v>
      </c>
      <c r="H536" s="274">
        <v>9004464355912</v>
      </c>
      <c r="I536" s="278">
        <v>39219010</v>
      </c>
      <c r="J536" s="276" t="s">
        <v>20</v>
      </c>
      <c r="K536" s="277" t="s">
        <v>20</v>
      </c>
      <c r="L536" s="275" t="s">
        <v>20</v>
      </c>
      <c r="M536" s="277" t="s">
        <v>20</v>
      </c>
      <c r="N536" s="271" t="s">
        <v>20</v>
      </c>
      <c r="O536" s="319">
        <v>1400</v>
      </c>
      <c r="P536" s="399">
        <f t="shared" si="64"/>
        <v>1722</v>
      </c>
      <c r="Q536" s="5"/>
    </row>
    <row r="537" spans="1:17" s="71" customFormat="1" ht="69.95" customHeight="1">
      <c r="A537" s="277">
        <f t="shared" si="60"/>
        <v>536</v>
      </c>
      <c r="B537" s="272" t="s">
        <v>260</v>
      </c>
      <c r="C537" s="273">
        <v>345300</v>
      </c>
      <c r="D537" s="255" t="s">
        <v>458</v>
      </c>
      <c r="E537" s="272">
        <v>1000</v>
      </c>
      <c r="F537" s="311" t="s">
        <v>20</v>
      </c>
      <c r="G537" s="272" t="s">
        <v>262</v>
      </c>
      <c r="H537" s="274">
        <v>9004464320767</v>
      </c>
      <c r="I537" s="278">
        <v>84189990</v>
      </c>
      <c r="J537" s="276">
        <v>2135</v>
      </c>
      <c r="K537" s="277">
        <v>990</v>
      </c>
      <c r="L537" s="275">
        <v>990</v>
      </c>
      <c r="M537" s="277">
        <v>130</v>
      </c>
      <c r="N537" s="271">
        <f t="shared" si="62"/>
        <v>63.699999999999996</v>
      </c>
      <c r="O537" s="319">
        <v>3410</v>
      </c>
      <c r="P537" s="399">
        <f t="shared" si="64"/>
        <v>4194.3</v>
      </c>
      <c r="Q537" s="5"/>
    </row>
    <row r="538" spans="1:17" s="71" customFormat="1" ht="69.95" customHeight="1">
      <c r="A538" s="277">
        <f t="shared" si="60"/>
        <v>537</v>
      </c>
      <c r="B538" s="272" t="s">
        <v>260</v>
      </c>
      <c r="C538" s="273" t="s">
        <v>271</v>
      </c>
      <c r="D538" s="255" t="s">
        <v>682</v>
      </c>
      <c r="E538" s="272" t="s">
        <v>20</v>
      </c>
      <c r="F538" s="311" t="s">
        <v>20</v>
      </c>
      <c r="G538" s="272" t="s">
        <v>262</v>
      </c>
      <c r="H538" s="274">
        <v>9004464355653</v>
      </c>
      <c r="I538" s="278">
        <v>39219010</v>
      </c>
      <c r="J538" s="276" t="s">
        <v>20</v>
      </c>
      <c r="K538" s="277" t="s">
        <v>20</v>
      </c>
      <c r="L538" s="275" t="s">
        <v>20</v>
      </c>
      <c r="M538" s="277" t="s">
        <v>20</v>
      </c>
      <c r="N538" s="271" t="s">
        <v>20</v>
      </c>
      <c r="O538" s="319">
        <v>1500</v>
      </c>
      <c r="P538" s="399">
        <f t="shared" si="64"/>
        <v>1845</v>
      </c>
      <c r="Q538" s="5"/>
    </row>
    <row r="539" spans="1:17" s="71" customFormat="1" ht="69.95" customHeight="1">
      <c r="A539" s="277">
        <f t="shared" si="60"/>
        <v>538</v>
      </c>
      <c r="B539" s="272" t="s">
        <v>260</v>
      </c>
      <c r="C539" s="273">
        <v>348280</v>
      </c>
      <c r="D539" s="255" t="s">
        <v>453</v>
      </c>
      <c r="E539" s="272">
        <v>1500</v>
      </c>
      <c r="F539" s="311" t="s">
        <v>20</v>
      </c>
      <c r="G539" s="272" t="s">
        <v>262</v>
      </c>
      <c r="H539" s="274">
        <v>9004464339332</v>
      </c>
      <c r="I539" s="275" t="s">
        <v>186</v>
      </c>
      <c r="J539" s="276">
        <v>2235</v>
      </c>
      <c r="K539" s="277">
        <v>1200</v>
      </c>
      <c r="L539" s="275">
        <v>1200</v>
      </c>
      <c r="M539" s="277">
        <v>205</v>
      </c>
      <c r="N539" s="271">
        <f t="shared" si="62"/>
        <v>100.45</v>
      </c>
      <c r="O539" s="319">
        <v>5580</v>
      </c>
      <c r="P539" s="399">
        <f t="shared" si="64"/>
        <v>6863.4</v>
      </c>
      <c r="Q539" s="5"/>
    </row>
    <row r="540" spans="1:17" s="71" customFormat="1" ht="69.95" customHeight="1">
      <c r="A540" s="277">
        <f t="shared" si="60"/>
        <v>539</v>
      </c>
      <c r="B540" s="272" t="s">
        <v>260</v>
      </c>
      <c r="C540" s="273" t="s">
        <v>272</v>
      </c>
      <c r="D540" s="255" t="s">
        <v>683</v>
      </c>
      <c r="E540" s="272" t="s">
        <v>20</v>
      </c>
      <c r="F540" s="311" t="s">
        <v>20</v>
      </c>
      <c r="G540" s="272" t="s">
        <v>262</v>
      </c>
      <c r="H540" s="274">
        <v>9004464356322</v>
      </c>
      <c r="I540" s="275" t="s">
        <v>269</v>
      </c>
      <c r="J540" s="276" t="s">
        <v>20</v>
      </c>
      <c r="K540" s="277" t="s">
        <v>20</v>
      </c>
      <c r="L540" s="275" t="s">
        <v>20</v>
      </c>
      <c r="M540" s="277" t="s">
        <v>20</v>
      </c>
      <c r="N540" s="271" t="s">
        <v>20</v>
      </c>
      <c r="O540" s="319">
        <v>2100</v>
      </c>
      <c r="P540" s="399">
        <f t="shared" si="64"/>
        <v>2583</v>
      </c>
      <c r="Q540" s="5"/>
    </row>
    <row r="541" spans="1:17" s="71" customFormat="1" ht="69.95" customHeight="1">
      <c r="A541" s="277">
        <f t="shared" si="60"/>
        <v>540</v>
      </c>
      <c r="B541" s="272" t="s">
        <v>260</v>
      </c>
      <c r="C541" s="256" t="s">
        <v>499</v>
      </c>
      <c r="D541" s="255" t="s">
        <v>743</v>
      </c>
      <c r="E541" s="272">
        <v>2000</v>
      </c>
      <c r="F541" s="311" t="s">
        <v>20</v>
      </c>
      <c r="G541" s="272" t="s">
        <v>262</v>
      </c>
      <c r="H541" s="259" t="s">
        <v>501</v>
      </c>
      <c r="I541" s="275" t="s">
        <v>186</v>
      </c>
      <c r="J541" s="276">
        <v>2465</v>
      </c>
      <c r="K541" s="277">
        <v>1100</v>
      </c>
      <c r="L541" s="275">
        <v>1100</v>
      </c>
      <c r="M541" s="277">
        <v>251</v>
      </c>
      <c r="N541" s="271">
        <f t="shared" ref="N541" si="65">M541*$N$2</f>
        <v>122.99</v>
      </c>
      <c r="O541" s="319">
        <v>7800</v>
      </c>
      <c r="P541" s="399">
        <f t="shared" si="64"/>
        <v>9594</v>
      </c>
      <c r="Q541" s="5"/>
    </row>
    <row r="542" spans="1:17" s="71" customFormat="1" ht="69.95" customHeight="1">
      <c r="A542" s="277">
        <f t="shared" si="60"/>
        <v>541</v>
      </c>
      <c r="B542" s="272" t="s">
        <v>260</v>
      </c>
      <c r="C542" s="256" t="s">
        <v>500</v>
      </c>
      <c r="D542" s="255" t="s">
        <v>744</v>
      </c>
      <c r="E542" s="272" t="s">
        <v>20</v>
      </c>
      <c r="F542" s="311" t="s">
        <v>20</v>
      </c>
      <c r="G542" s="272" t="s">
        <v>262</v>
      </c>
      <c r="H542" s="259" t="s">
        <v>502</v>
      </c>
      <c r="I542" s="275" t="s">
        <v>269</v>
      </c>
      <c r="J542" s="276" t="s">
        <v>20</v>
      </c>
      <c r="K542" s="277" t="s">
        <v>20</v>
      </c>
      <c r="L542" s="275" t="s">
        <v>20</v>
      </c>
      <c r="M542" s="277" t="s">
        <v>20</v>
      </c>
      <c r="N542" s="271" t="s">
        <v>20</v>
      </c>
      <c r="O542" s="319">
        <v>2300</v>
      </c>
      <c r="P542" s="399">
        <f t="shared" si="64"/>
        <v>2829</v>
      </c>
      <c r="Q542" s="5"/>
    </row>
    <row r="543" spans="1:17" s="71" customFormat="1" ht="69.95" customHeight="1">
      <c r="A543" s="277">
        <f t="shared" si="60"/>
        <v>542</v>
      </c>
      <c r="B543" s="272" t="s">
        <v>260</v>
      </c>
      <c r="C543" s="273" t="s">
        <v>273</v>
      </c>
      <c r="D543" s="255" t="s">
        <v>454</v>
      </c>
      <c r="E543" s="272">
        <v>500</v>
      </c>
      <c r="F543" s="311" t="s">
        <v>20</v>
      </c>
      <c r="G543" s="272" t="s">
        <v>262</v>
      </c>
      <c r="H543" s="274">
        <v>9004464320729</v>
      </c>
      <c r="I543" s="275" t="s">
        <v>186</v>
      </c>
      <c r="J543" s="276">
        <v>1725</v>
      </c>
      <c r="K543" s="277">
        <v>850</v>
      </c>
      <c r="L543" s="275">
        <v>850</v>
      </c>
      <c r="M543" s="277">
        <v>113</v>
      </c>
      <c r="N543" s="271">
        <f t="shared" si="62"/>
        <v>55.37</v>
      </c>
      <c r="O543" s="319">
        <v>3740</v>
      </c>
      <c r="P543" s="399">
        <f t="shared" si="64"/>
        <v>4600.2</v>
      </c>
      <c r="Q543" s="5"/>
    </row>
    <row r="544" spans="1:17" s="71" customFormat="1" ht="69.95" customHeight="1">
      <c r="A544" s="277">
        <f t="shared" si="60"/>
        <v>543</v>
      </c>
      <c r="B544" s="272" t="s">
        <v>260</v>
      </c>
      <c r="C544" s="273" t="s">
        <v>270</v>
      </c>
      <c r="D544" s="255" t="s">
        <v>680</v>
      </c>
      <c r="E544" s="272" t="s">
        <v>20</v>
      </c>
      <c r="F544" s="311" t="s">
        <v>20</v>
      </c>
      <c r="G544" s="272" t="s">
        <v>262</v>
      </c>
      <c r="H544" s="274">
        <v>9004464355905</v>
      </c>
      <c r="I544" s="278">
        <v>39219010</v>
      </c>
      <c r="J544" s="276" t="s">
        <v>20</v>
      </c>
      <c r="K544" s="277" t="s">
        <v>20</v>
      </c>
      <c r="L544" s="275" t="s">
        <v>20</v>
      </c>
      <c r="M544" s="277" t="s">
        <v>20</v>
      </c>
      <c r="N544" s="271" t="s">
        <v>20</v>
      </c>
      <c r="O544" s="319">
        <v>1400</v>
      </c>
      <c r="P544" s="399">
        <f t="shared" si="64"/>
        <v>1722</v>
      </c>
      <c r="Q544" s="5"/>
    </row>
    <row r="545" spans="1:17" s="71" customFormat="1" ht="69.95" customHeight="1">
      <c r="A545" s="277">
        <f t="shared" si="60"/>
        <v>544</v>
      </c>
      <c r="B545" s="272" t="s">
        <v>260</v>
      </c>
      <c r="C545" s="273">
        <v>343180</v>
      </c>
      <c r="D545" s="255" t="s">
        <v>455</v>
      </c>
      <c r="E545" s="272">
        <v>800</v>
      </c>
      <c r="F545" s="311" t="s">
        <v>20</v>
      </c>
      <c r="G545" s="272" t="s">
        <v>262</v>
      </c>
      <c r="H545" s="274">
        <v>9004464320750</v>
      </c>
      <c r="I545" s="278">
        <v>84189990</v>
      </c>
      <c r="J545" s="276">
        <v>1785</v>
      </c>
      <c r="K545" s="277">
        <v>990</v>
      </c>
      <c r="L545" s="275">
        <v>990</v>
      </c>
      <c r="M545" s="277">
        <v>133</v>
      </c>
      <c r="N545" s="271">
        <f t="shared" si="62"/>
        <v>65.17</v>
      </c>
      <c r="O545" s="319">
        <v>4070</v>
      </c>
      <c r="P545" s="399">
        <f t="shared" si="64"/>
        <v>5006.1000000000004</v>
      </c>
      <c r="Q545" s="5"/>
    </row>
    <row r="546" spans="1:17" s="71" customFormat="1" ht="69.95" customHeight="1">
      <c r="A546" s="277">
        <f t="shared" si="60"/>
        <v>545</v>
      </c>
      <c r="B546" s="272" t="s">
        <v>260</v>
      </c>
      <c r="C546" s="273" t="s">
        <v>274</v>
      </c>
      <c r="D546" s="255" t="s">
        <v>681</v>
      </c>
      <c r="E546" s="272" t="s">
        <v>20</v>
      </c>
      <c r="F546" s="311" t="s">
        <v>20</v>
      </c>
      <c r="G546" s="272" t="s">
        <v>262</v>
      </c>
      <c r="H546" s="274">
        <v>9004464355912</v>
      </c>
      <c r="I546" s="278">
        <v>39219010</v>
      </c>
      <c r="J546" s="276" t="s">
        <v>20</v>
      </c>
      <c r="K546" s="277" t="s">
        <v>20</v>
      </c>
      <c r="L546" s="275" t="s">
        <v>20</v>
      </c>
      <c r="M546" s="277" t="s">
        <v>20</v>
      </c>
      <c r="N546" s="271" t="s">
        <v>20</v>
      </c>
      <c r="O546" s="319">
        <v>1400</v>
      </c>
      <c r="P546" s="399">
        <f t="shared" si="64"/>
        <v>1722</v>
      </c>
      <c r="Q546" s="5"/>
    </row>
    <row r="547" spans="1:17" s="71" customFormat="1" ht="69.95" customHeight="1">
      <c r="A547" s="277">
        <f t="shared" si="60"/>
        <v>546</v>
      </c>
      <c r="B547" s="272" t="s">
        <v>260</v>
      </c>
      <c r="C547" s="273">
        <v>345320</v>
      </c>
      <c r="D547" s="255" t="s">
        <v>456</v>
      </c>
      <c r="E547" s="272">
        <v>1000</v>
      </c>
      <c r="F547" s="311" t="s">
        <v>20</v>
      </c>
      <c r="G547" s="272" t="s">
        <v>262</v>
      </c>
      <c r="H547" s="274">
        <v>9004464320781</v>
      </c>
      <c r="I547" s="278">
        <v>84189990</v>
      </c>
      <c r="J547" s="276">
        <v>2135</v>
      </c>
      <c r="K547" s="277">
        <v>990</v>
      </c>
      <c r="L547" s="275">
        <v>990</v>
      </c>
      <c r="M547" s="277">
        <v>149</v>
      </c>
      <c r="N547" s="271">
        <f t="shared" si="62"/>
        <v>73.010000000000005</v>
      </c>
      <c r="O547" s="319">
        <v>4180</v>
      </c>
      <c r="P547" s="399">
        <f t="shared" si="64"/>
        <v>5141.3999999999996</v>
      </c>
      <c r="Q547" s="5"/>
    </row>
    <row r="548" spans="1:17" s="71" customFormat="1" ht="69.95" customHeight="1">
      <c r="A548" s="277">
        <f t="shared" ref="A548:A578" si="66">A547+1</f>
        <v>547</v>
      </c>
      <c r="B548" s="272" t="s">
        <v>260</v>
      </c>
      <c r="C548" s="273" t="s">
        <v>271</v>
      </c>
      <c r="D548" s="255" t="s">
        <v>682</v>
      </c>
      <c r="E548" s="272" t="s">
        <v>20</v>
      </c>
      <c r="F548" s="311" t="s">
        <v>20</v>
      </c>
      <c r="G548" s="272" t="s">
        <v>262</v>
      </c>
      <c r="H548" s="274">
        <v>9004464355653</v>
      </c>
      <c r="I548" s="278">
        <v>39219010</v>
      </c>
      <c r="J548" s="276" t="s">
        <v>20</v>
      </c>
      <c r="K548" s="277" t="s">
        <v>20</v>
      </c>
      <c r="L548" s="275" t="s">
        <v>20</v>
      </c>
      <c r="M548" s="277" t="s">
        <v>20</v>
      </c>
      <c r="N548" s="271" t="s">
        <v>20</v>
      </c>
      <c r="O548" s="319">
        <v>1500</v>
      </c>
      <c r="P548" s="399">
        <f t="shared" si="64"/>
        <v>1845</v>
      </c>
      <c r="Q548" s="5"/>
    </row>
    <row r="549" spans="1:17" s="71" customFormat="1" ht="69.95" customHeight="1">
      <c r="A549" s="277">
        <f t="shared" si="66"/>
        <v>548</v>
      </c>
      <c r="B549" s="272" t="s">
        <v>260</v>
      </c>
      <c r="C549" s="273" t="s">
        <v>275</v>
      </c>
      <c r="D549" s="255" t="s">
        <v>457</v>
      </c>
      <c r="E549" s="272">
        <v>800</v>
      </c>
      <c r="F549" s="311" t="s">
        <v>20</v>
      </c>
      <c r="G549" s="272" t="s">
        <v>262</v>
      </c>
      <c r="H549" s="274">
        <v>9004464348044</v>
      </c>
      <c r="I549" s="278">
        <v>84189990</v>
      </c>
      <c r="J549" s="276">
        <v>1785</v>
      </c>
      <c r="K549" s="277">
        <v>990</v>
      </c>
      <c r="L549" s="275">
        <v>990</v>
      </c>
      <c r="M549" s="277">
        <v>155</v>
      </c>
      <c r="N549" s="271">
        <f t="shared" si="62"/>
        <v>75.95</v>
      </c>
      <c r="O549" s="319">
        <v>4725</v>
      </c>
      <c r="P549" s="399">
        <f t="shared" si="64"/>
        <v>5811.75</v>
      </c>
      <c r="Q549" s="5"/>
    </row>
    <row r="550" spans="1:17" s="71" customFormat="1" ht="69.95" customHeight="1">
      <c r="A550" s="277">
        <f t="shared" si="66"/>
        <v>549</v>
      </c>
      <c r="B550" s="272" t="s">
        <v>260</v>
      </c>
      <c r="C550" s="273" t="s">
        <v>274</v>
      </c>
      <c r="D550" s="255" t="s">
        <v>681</v>
      </c>
      <c r="E550" s="272" t="s">
        <v>20</v>
      </c>
      <c r="F550" s="311" t="s">
        <v>20</v>
      </c>
      <c r="G550" s="272" t="s">
        <v>262</v>
      </c>
      <c r="H550" s="274">
        <v>9004464355912</v>
      </c>
      <c r="I550" s="278">
        <v>39219010</v>
      </c>
      <c r="J550" s="276" t="s">
        <v>20</v>
      </c>
      <c r="K550" s="277" t="s">
        <v>20</v>
      </c>
      <c r="L550" s="275" t="s">
        <v>20</v>
      </c>
      <c r="M550" s="277" t="s">
        <v>20</v>
      </c>
      <c r="N550" s="271" t="s">
        <v>20</v>
      </c>
      <c r="O550" s="319">
        <v>1400</v>
      </c>
      <c r="P550" s="399">
        <f t="shared" si="64"/>
        <v>1722</v>
      </c>
      <c r="Q550" s="5"/>
    </row>
    <row r="551" spans="1:17" s="71" customFormat="1" ht="69.95" customHeight="1">
      <c r="A551" s="277">
        <f t="shared" si="66"/>
        <v>550</v>
      </c>
      <c r="B551" s="272" t="s">
        <v>260</v>
      </c>
      <c r="C551" s="273">
        <v>348370</v>
      </c>
      <c r="D551" s="255" t="s">
        <v>459</v>
      </c>
      <c r="E551" s="272">
        <v>1000</v>
      </c>
      <c r="F551" s="311" t="s">
        <v>20</v>
      </c>
      <c r="G551" s="272" t="s">
        <v>262</v>
      </c>
      <c r="H551" s="274">
        <v>9004464348051</v>
      </c>
      <c r="I551" s="278">
        <v>84189990</v>
      </c>
      <c r="J551" s="276">
        <v>2135</v>
      </c>
      <c r="K551" s="277">
        <v>990</v>
      </c>
      <c r="L551" s="275">
        <v>990</v>
      </c>
      <c r="M551" s="277">
        <v>185</v>
      </c>
      <c r="N551" s="271">
        <f t="shared" si="62"/>
        <v>90.649999999999991</v>
      </c>
      <c r="O551" s="319">
        <v>5250</v>
      </c>
      <c r="P551" s="399">
        <f t="shared" si="64"/>
        <v>6457.5</v>
      </c>
      <c r="Q551" s="5"/>
    </row>
    <row r="552" spans="1:17" s="71" customFormat="1" ht="69.95" customHeight="1">
      <c r="A552" s="277">
        <f t="shared" si="66"/>
        <v>551</v>
      </c>
      <c r="B552" s="272" t="s">
        <v>260</v>
      </c>
      <c r="C552" s="273" t="s">
        <v>271</v>
      </c>
      <c r="D552" s="255" t="s">
        <v>682</v>
      </c>
      <c r="E552" s="272" t="s">
        <v>20</v>
      </c>
      <c r="F552" s="311" t="s">
        <v>20</v>
      </c>
      <c r="G552" s="272" t="s">
        <v>262</v>
      </c>
      <c r="H552" s="274">
        <v>9004464355653</v>
      </c>
      <c r="I552" s="278">
        <v>39219010</v>
      </c>
      <c r="J552" s="276" t="s">
        <v>20</v>
      </c>
      <c r="K552" s="277" t="s">
        <v>20</v>
      </c>
      <c r="L552" s="275" t="s">
        <v>20</v>
      </c>
      <c r="M552" s="277" t="s">
        <v>20</v>
      </c>
      <c r="N552" s="271" t="s">
        <v>20</v>
      </c>
      <c r="O552" s="319">
        <v>1500</v>
      </c>
      <c r="P552" s="399">
        <f t="shared" si="64"/>
        <v>1845</v>
      </c>
      <c r="Q552" s="5"/>
    </row>
    <row r="553" spans="1:17" s="71" customFormat="1" ht="69.95" customHeight="1">
      <c r="A553" s="277">
        <f t="shared" si="66"/>
        <v>552</v>
      </c>
      <c r="B553" s="272" t="s">
        <v>260</v>
      </c>
      <c r="C553" s="273" t="s">
        <v>276</v>
      </c>
      <c r="D553" s="255" t="s">
        <v>460</v>
      </c>
      <c r="E553" s="272">
        <v>500</v>
      </c>
      <c r="F553" s="311" t="s">
        <v>20</v>
      </c>
      <c r="G553" s="272" t="s">
        <v>262</v>
      </c>
      <c r="H553" s="274">
        <v>9004464333705</v>
      </c>
      <c r="I553" s="278">
        <v>84189990</v>
      </c>
      <c r="J553" s="276">
        <v>1735</v>
      </c>
      <c r="K553" s="277">
        <v>850</v>
      </c>
      <c r="L553" s="275">
        <v>850</v>
      </c>
      <c r="M553" s="277">
        <v>166</v>
      </c>
      <c r="N553" s="271">
        <f t="shared" si="62"/>
        <v>81.34</v>
      </c>
      <c r="O553" s="319">
        <v>6050</v>
      </c>
      <c r="P553" s="399">
        <f t="shared" si="64"/>
        <v>7441.5</v>
      </c>
      <c r="Q553" s="5"/>
    </row>
    <row r="554" spans="1:17" s="5" customFormat="1" ht="69.95" customHeight="1">
      <c r="A554" s="277">
        <f t="shared" si="66"/>
        <v>553</v>
      </c>
      <c r="B554" s="272" t="s">
        <v>260</v>
      </c>
      <c r="C554" s="273" t="s">
        <v>277</v>
      </c>
      <c r="D554" s="255" t="s">
        <v>684</v>
      </c>
      <c r="E554" s="272" t="s">
        <v>20</v>
      </c>
      <c r="F554" s="311" t="s">
        <v>20</v>
      </c>
      <c r="G554" s="272" t="s">
        <v>262</v>
      </c>
      <c r="H554" s="274">
        <v>9004464356384</v>
      </c>
      <c r="I554" s="278">
        <v>39219010</v>
      </c>
      <c r="J554" s="276" t="s">
        <v>20</v>
      </c>
      <c r="K554" s="277" t="s">
        <v>20</v>
      </c>
      <c r="L554" s="275" t="s">
        <v>20</v>
      </c>
      <c r="M554" s="277" t="s">
        <v>20</v>
      </c>
      <c r="N554" s="271" t="e">
        <f t="shared" si="62"/>
        <v>#VALUE!</v>
      </c>
      <c r="O554" s="319">
        <v>1400</v>
      </c>
      <c r="P554" s="399">
        <f t="shared" si="64"/>
        <v>1722</v>
      </c>
    </row>
    <row r="555" spans="1:17" s="5" customFormat="1" ht="69.95" customHeight="1">
      <c r="A555" s="277">
        <f t="shared" si="66"/>
        <v>554</v>
      </c>
      <c r="B555" s="272" t="s">
        <v>260</v>
      </c>
      <c r="C555" s="273">
        <v>946216</v>
      </c>
      <c r="D555" s="255" t="s">
        <v>461</v>
      </c>
      <c r="E555" s="272">
        <v>800</v>
      </c>
      <c r="F555" s="311" t="s">
        <v>20</v>
      </c>
      <c r="G555" s="272" t="s">
        <v>262</v>
      </c>
      <c r="H555" s="274">
        <v>9004464418501</v>
      </c>
      <c r="I555" s="278">
        <v>84191900</v>
      </c>
      <c r="J555" s="276">
        <v>1771</v>
      </c>
      <c r="K555" s="277">
        <v>990</v>
      </c>
      <c r="L555" s="275">
        <v>990</v>
      </c>
      <c r="M555" s="277">
        <v>128</v>
      </c>
      <c r="N555" s="271">
        <f t="shared" si="62"/>
        <v>62.72</v>
      </c>
      <c r="O555" s="319">
        <v>7000</v>
      </c>
      <c r="P555" s="399">
        <f t="shared" si="64"/>
        <v>8610</v>
      </c>
    </row>
    <row r="556" spans="1:17" s="5" customFormat="1" ht="69.95" customHeight="1">
      <c r="A556" s="277">
        <f t="shared" si="66"/>
        <v>555</v>
      </c>
      <c r="B556" s="272" t="s">
        <v>260</v>
      </c>
      <c r="C556" s="273" t="s">
        <v>278</v>
      </c>
      <c r="D556" s="255" t="s">
        <v>685</v>
      </c>
      <c r="E556" s="272" t="s">
        <v>20</v>
      </c>
      <c r="F556" s="311" t="s">
        <v>20</v>
      </c>
      <c r="G556" s="272" t="s">
        <v>262</v>
      </c>
      <c r="H556" s="274">
        <v>9004464356445</v>
      </c>
      <c r="I556" s="278">
        <v>39219010</v>
      </c>
      <c r="J556" s="276" t="s">
        <v>20</v>
      </c>
      <c r="K556" s="277" t="s">
        <v>20</v>
      </c>
      <c r="L556" s="275" t="s">
        <v>20</v>
      </c>
      <c r="M556" s="277" t="s">
        <v>20</v>
      </c>
      <c r="N556" s="271" t="s">
        <v>20</v>
      </c>
      <c r="O556" s="319">
        <v>2000</v>
      </c>
      <c r="P556" s="399">
        <f t="shared" si="64"/>
        <v>2460</v>
      </c>
    </row>
    <row r="557" spans="1:17" s="5" customFormat="1" ht="69.95" customHeight="1">
      <c r="A557" s="277">
        <f t="shared" si="66"/>
        <v>556</v>
      </c>
      <c r="B557" s="272" t="s">
        <v>260</v>
      </c>
      <c r="C557" s="273">
        <v>946217</v>
      </c>
      <c r="D557" s="255" t="s">
        <v>462</v>
      </c>
      <c r="E557" s="272">
        <v>1000</v>
      </c>
      <c r="F557" s="311" t="s">
        <v>20</v>
      </c>
      <c r="G557" s="272" t="s">
        <v>262</v>
      </c>
      <c r="H557" s="274">
        <v>9004464418518</v>
      </c>
      <c r="I557" s="278">
        <v>821100</v>
      </c>
      <c r="J557" s="276">
        <v>2036</v>
      </c>
      <c r="K557" s="277">
        <v>990</v>
      </c>
      <c r="L557" s="275">
        <v>990</v>
      </c>
      <c r="M557" s="277">
        <v>150</v>
      </c>
      <c r="N557" s="271">
        <f t="shared" si="62"/>
        <v>73.5</v>
      </c>
      <c r="O557" s="319">
        <v>7500</v>
      </c>
      <c r="P557" s="399">
        <f t="shared" si="64"/>
        <v>9225</v>
      </c>
    </row>
    <row r="558" spans="1:17" s="5" customFormat="1" ht="69.95" customHeight="1">
      <c r="A558" s="277">
        <f t="shared" si="66"/>
        <v>557</v>
      </c>
      <c r="B558" s="272" t="s">
        <v>260</v>
      </c>
      <c r="C558" s="273" t="s">
        <v>279</v>
      </c>
      <c r="D558" s="255" t="s">
        <v>686</v>
      </c>
      <c r="E558" s="272" t="s">
        <v>20</v>
      </c>
      <c r="F558" s="311" t="s">
        <v>20</v>
      </c>
      <c r="G558" s="272" t="s">
        <v>262</v>
      </c>
      <c r="H558" s="274">
        <v>9004464356452</v>
      </c>
      <c r="I558" s="278">
        <v>39219010</v>
      </c>
      <c r="J558" s="276" t="s">
        <v>20</v>
      </c>
      <c r="K558" s="277" t="s">
        <v>20</v>
      </c>
      <c r="L558" s="275" t="s">
        <v>20</v>
      </c>
      <c r="M558" s="277" t="s">
        <v>20</v>
      </c>
      <c r="N558" s="271" t="s">
        <v>20</v>
      </c>
      <c r="O558" s="319">
        <v>2000</v>
      </c>
      <c r="P558" s="399">
        <f t="shared" si="64"/>
        <v>2460</v>
      </c>
    </row>
    <row r="559" spans="1:17" s="5" customFormat="1" ht="69.95" customHeight="1">
      <c r="A559" s="277">
        <f t="shared" si="66"/>
        <v>558</v>
      </c>
      <c r="B559" s="272" t="s">
        <v>260</v>
      </c>
      <c r="C559" s="273">
        <v>946218</v>
      </c>
      <c r="D559" s="255" t="s">
        <v>463</v>
      </c>
      <c r="E559" s="272">
        <v>1500</v>
      </c>
      <c r="F559" s="311" t="s">
        <v>20</v>
      </c>
      <c r="G559" s="272" t="s">
        <v>262</v>
      </c>
      <c r="H559" s="274">
        <v>9004464418525</v>
      </c>
      <c r="I559" s="278">
        <v>821100</v>
      </c>
      <c r="J559" s="276">
        <v>2227</v>
      </c>
      <c r="K559" s="277">
        <v>1200</v>
      </c>
      <c r="L559" s="275">
        <v>1200</v>
      </c>
      <c r="M559" s="277">
        <v>239</v>
      </c>
      <c r="N559" s="271">
        <f t="shared" si="62"/>
        <v>117.11</v>
      </c>
      <c r="O559" s="319">
        <v>9000</v>
      </c>
      <c r="P559" s="399">
        <f t="shared" si="64"/>
        <v>11070</v>
      </c>
    </row>
    <row r="560" spans="1:17" s="5" customFormat="1" ht="69.95" customHeight="1">
      <c r="A560" s="277">
        <f t="shared" si="66"/>
        <v>559</v>
      </c>
      <c r="B560" s="272" t="s">
        <v>260</v>
      </c>
      <c r="C560" s="273" t="s">
        <v>280</v>
      </c>
      <c r="D560" s="255" t="s">
        <v>687</v>
      </c>
      <c r="E560" s="272" t="s">
        <v>20</v>
      </c>
      <c r="F560" s="311" t="s">
        <v>20</v>
      </c>
      <c r="G560" s="272" t="s">
        <v>262</v>
      </c>
      <c r="H560" s="274">
        <v>9004464356469</v>
      </c>
      <c r="I560" s="278">
        <v>39219010</v>
      </c>
      <c r="J560" s="276" t="s">
        <v>20</v>
      </c>
      <c r="K560" s="277" t="s">
        <v>20</v>
      </c>
      <c r="L560" s="275" t="s">
        <v>20</v>
      </c>
      <c r="M560" s="277" t="s">
        <v>20</v>
      </c>
      <c r="N560" s="271" t="s">
        <v>20</v>
      </c>
      <c r="O560" s="319">
        <v>2000</v>
      </c>
      <c r="P560" s="399">
        <f t="shared" si="64"/>
        <v>2460</v>
      </c>
    </row>
    <row r="561" spans="1:17" s="5" customFormat="1" ht="69.95" customHeight="1">
      <c r="A561" s="277">
        <f t="shared" si="66"/>
        <v>560</v>
      </c>
      <c r="B561" s="272" t="s">
        <v>260</v>
      </c>
      <c r="C561" s="273">
        <v>367320</v>
      </c>
      <c r="D561" s="255" t="s">
        <v>464</v>
      </c>
      <c r="E561" s="272">
        <v>800</v>
      </c>
      <c r="F561" s="311" t="s">
        <v>20</v>
      </c>
      <c r="G561" s="272" t="s">
        <v>262</v>
      </c>
      <c r="H561" s="274">
        <v>9004464402197</v>
      </c>
      <c r="I561" s="278">
        <v>84189997</v>
      </c>
      <c r="J561" s="276">
        <v>1771</v>
      </c>
      <c r="K561" s="277">
        <v>990</v>
      </c>
      <c r="L561" s="275">
        <v>990</v>
      </c>
      <c r="M561" s="277">
        <v>162</v>
      </c>
      <c r="N561" s="271">
        <f t="shared" ref="N561:N578" si="67">M561*$N$2</f>
        <v>79.38</v>
      </c>
      <c r="O561" s="319">
        <v>7800</v>
      </c>
      <c r="P561" s="399">
        <f t="shared" si="64"/>
        <v>9594</v>
      </c>
    </row>
    <row r="562" spans="1:17" s="5" customFormat="1" ht="69.95" customHeight="1">
      <c r="A562" s="277">
        <f t="shared" si="66"/>
        <v>561</v>
      </c>
      <c r="B562" s="272" t="s">
        <v>260</v>
      </c>
      <c r="C562" s="273" t="s">
        <v>278</v>
      </c>
      <c r="D562" s="255" t="s">
        <v>685</v>
      </c>
      <c r="E562" s="272" t="s">
        <v>20</v>
      </c>
      <c r="F562" s="311" t="s">
        <v>20</v>
      </c>
      <c r="G562" s="272" t="s">
        <v>262</v>
      </c>
      <c r="H562" s="274">
        <v>9004464356445</v>
      </c>
      <c r="I562" s="278">
        <v>39219010</v>
      </c>
      <c r="J562" s="276" t="s">
        <v>20</v>
      </c>
      <c r="K562" s="277" t="s">
        <v>20</v>
      </c>
      <c r="L562" s="275" t="s">
        <v>20</v>
      </c>
      <c r="M562" s="277" t="s">
        <v>20</v>
      </c>
      <c r="N562" s="271" t="s">
        <v>20</v>
      </c>
      <c r="O562" s="319">
        <v>2000</v>
      </c>
      <c r="P562" s="399">
        <f t="shared" si="64"/>
        <v>2460</v>
      </c>
    </row>
    <row r="563" spans="1:17" s="5" customFormat="1" ht="69.95" customHeight="1">
      <c r="A563" s="277">
        <f t="shared" si="66"/>
        <v>562</v>
      </c>
      <c r="B563" s="272" t="s">
        <v>260</v>
      </c>
      <c r="C563" s="273">
        <v>367330</v>
      </c>
      <c r="D563" s="255" t="s">
        <v>465</v>
      </c>
      <c r="E563" s="272">
        <v>1000</v>
      </c>
      <c r="F563" s="311" t="s">
        <v>20</v>
      </c>
      <c r="G563" s="272" t="s">
        <v>262</v>
      </c>
      <c r="H563" s="274">
        <v>9004464402203</v>
      </c>
      <c r="I563" s="278">
        <v>84191900</v>
      </c>
      <c r="J563" s="276">
        <v>2121</v>
      </c>
      <c r="K563" s="277">
        <v>990</v>
      </c>
      <c r="L563" s="275">
        <v>990</v>
      </c>
      <c r="M563" s="277">
        <v>192</v>
      </c>
      <c r="N563" s="271">
        <f t="shared" si="67"/>
        <v>94.08</v>
      </c>
      <c r="O563" s="319">
        <v>8500</v>
      </c>
      <c r="P563" s="399">
        <f t="shared" si="64"/>
        <v>10455</v>
      </c>
    </row>
    <row r="564" spans="1:17" s="5" customFormat="1" ht="69.95" customHeight="1">
      <c r="A564" s="277">
        <f t="shared" si="66"/>
        <v>563</v>
      </c>
      <c r="B564" s="272" t="s">
        <v>260</v>
      </c>
      <c r="C564" s="273" t="s">
        <v>279</v>
      </c>
      <c r="D564" s="255" t="s">
        <v>688</v>
      </c>
      <c r="E564" s="272" t="s">
        <v>20</v>
      </c>
      <c r="F564" s="311" t="s">
        <v>20</v>
      </c>
      <c r="G564" s="272" t="s">
        <v>262</v>
      </c>
      <c r="H564" s="274">
        <v>9004464356452</v>
      </c>
      <c r="I564" s="278">
        <v>39219010</v>
      </c>
      <c r="J564" s="276" t="s">
        <v>20</v>
      </c>
      <c r="K564" s="277" t="s">
        <v>20</v>
      </c>
      <c r="L564" s="275" t="s">
        <v>20</v>
      </c>
      <c r="M564" s="277" t="s">
        <v>20</v>
      </c>
      <c r="N564" s="271" t="s">
        <v>20</v>
      </c>
      <c r="O564" s="319">
        <v>2000</v>
      </c>
      <c r="P564" s="399">
        <f t="shared" si="64"/>
        <v>2460</v>
      </c>
    </row>
    <row r="565" spans="1:17" s="5" customFormat="1" ht="69.95" customHeight="1">
      <c r="A565" s="277">
        <f t="shared" si="66"/>
        <v>564</v>
      </c>
      <c r="B565" s="272" t="s">
        <v>260</v>
      </c>
      <c r="C565" s="273">
        <v>367360</v>
      </c>
      <c r="D565" s="255" t="s">
        <v>466</v>
      </c>
      <c r="E565" s="272">
        <v>1500</v>
      </c>
      <c r="F565" s="311" t="s">
        <v>20</v>
      </c>
      <c r="G565" s="272" t="s">
        <v>262</v>
      </c>
      <c r="H565" s="274">
        <v>9004464402210</v>
      </c>
      <c r="I565" s="278">
        <v>84191900</v>
      </c>
      <c r="J565" s="276">
        <v>2227</v>
      </c>
      <c r="K565" s="277">
        <v>1200</v>
      </c>
      <c r="L565" s="275">
        <v>1200</v>
      </c>
      <c r="M565" s="277">
        <v>291</v>
      </c>
      <c r="N565" s="271">
        <f t="shared" si="67"/>
        <v>142.59</v>
      </c>
      <c r="O565" s="319">
        <v>10200</v>
      </c>
      <c r="P565" s="399">
        <f t="shared" si="64"/>
        <v>12546</v>
      </c>
    </row>
    <row r="566" spans="1:17" s="5" customFormat="1" ht="69.95" customHeight="1">
      <c r="A566" s="277">
        <f t="shared" si="66"/>
        <v>565</v>
      </c>
      <c r="B566" s="272" t="s">
        <v>260</v>
      </c>
      <c r="C566" s="273" t="s">
        <v>280</v>
      </c>
      <c r="D566" s="255" t="s">
        <v>689</v>
      </c>
      <c r="E566" s="272" t="s">
        <v>20</v>
      </c>
      <c r="F566" s="311" t="s">
        <v>20</v>
      </c>
      <c r="G566" s="272" t="s">
        <v>262</v>
      </c>
      <c r="H566" s="274">
        <v>9004464356469</v>
      </c>
      <c r="I566" s="278">
        <v>39219010</v>
      </c>
      <c r="J566" s="276" t="s">
        <v>20</v>
      </c>
      <c r="K566" s="277" t="s">
        <v>20</v>
      </c>
      <c r="L566" s="275" t="s">
        <v>20</v>
      </c>
      <c r="M566" s="277" t="s">
        <v>20</v>
      </c>
      <c r="N566" s="271" t="s">
        <v>20</v>
      </c>
      <c r="O566" s="319">
        <v>2000</v>
      </c>
      <c r="P566" s="399">
        <f t="shared" si="64"/>
        <v>2460</v>
      </c>
    </row>
    <row r="567" spans="1:17" s="5" customFormat="1" ht="69.95" customHeight="1">
      <c r="A567" s="277">
        <f t="shared" si="66"/>
        <v>566</v>
      </c>
      <c r="B567" s="272" t="s">
        <v>260</v>
      </c>
      <c r="C567" s="273">
        <v>367361</v>
      </c>
      <c r="D567" s="255" t="s">
        <v>467</v>
      </c>
      <c r="E567" s="272">
        <v>800</v>
      </c>
      <c r="F567" s="311" t="s">
        <v>20</v>
      </c>
      <c r="G567" s="272" t="s">
        <v>262</v>
      </c>
      <c r="H567" s="274">
        <v>9004464404672</v>
      </c>
      <c r="I567" s="278">
        <v>84191900</v>
      </c>
      <c r="J567" s="276">
        <v>1771</v>
      </c>
      <c r="K567" s="277">
        <v>990</v>
      </c>
      <c r="L567" s="275">
        <v>990</v>
      </c>
      <c r="M567" s="277">
        <v>128</v>
      </c>
      <c r="N567" s="271">
        <f t="shared" si="67"/>
        <v>62.72</v>
      </c>
      <c r="O567" s="319">
        <v>8300</v>
      </c>
      <c r="P567" s="399">
        <f t="shared" si="64"/>
        <v>10209</v>
      </c>
    </row>
    <row r="568" spans="1:17" s="5" customFormat="1" ht="69.95" customHeight="1">
      <c r="A568" s="277">
        <f t="shared" si="66"/>
        <v>567</v>
      </c>
      <c r="B568" s="272" t="s">
        <v>260</v>
      </c>
      <c r="C568" s="273" t="s">
        <v>278</v>
      </c>
      <c r="D568" s="255" t="s">
        <v>685</v>
      </c>
      <c r="E568" s="272" t="s">
        <v>20</v>
      </c>
      <c r="F568" s="311" t="s">
        <v>20</v>
      </c>
      <c r="G568" s="272" t="s">
        <v>262</v>
      </c>
      <c r="H568" s="274">
        <v>9004464356445</v>
      </c>
      <c r="I568" s="278">
        <v>39219010</v>
      </c>
      <c r="J568" s="276" t="s">
        <v>20</v>
      </c>
      <c r="K568" s="277" t="s">
        <v>20</v>
      </c>
      <c r="L568" s="275" t="s">
        <v>20</v>
      </c>
      <c r="M568" s="277" t="s">
        <v>20</v>
      </c>
      <c r="N568" s="271" t="s">
        <v>20</v>
      </c>
      <c r="O568" s="319">
        <v>2000</v>
      </c>
      <c r="P568" s="399">
        <f t="shared" si="64"/>
        <v>2460</v>
      </c>
    </row>
    <row r="569" spans="1:17" s="5" customFormat="1" ht="69.95" customHeight="1">
      <c r="A569" s="277">
        <f t="shared" si="66"/>
        <v>568</v>
      </c>
      <c r="B569" s="272" t="s">
        <v>260</v>
      </c>
      <c r="C569" s="273">
        <v>367370</v>
      </c>
      <c r="D569" s="255" t="s">
        <v>468</v>
      </c>
      <c r="E569" s="272">
        <v>1000</v>
      </c>
      <c r="F569" s="311" t="s">
        <v>20</v>
      </c>
      <c r="G569" s="272" t="s">
        <v>262</v>
      </c>
      <c r="H569" s="274">
        <v>9004464404689</v>
      </c>
      <c r="I569" s="278">
        <v>84191900</v>
      </c>
      <c r="J569" s="276">
        <v>2036</v>
      </c>
      <c r="K569" s="277">
        <v>990</v>
      </c>
      <c r="L569" s="275">
        <v>990</v>
      </c>
      <c r="M569" s="277">
        <v>150</v>
      </c>
      <c r="N569" s="271">
        <f t="shared" si="67"/>
        <v>73.5</v>
      </c>
      <c r="O569" s="319">
        <v>9100</v>
      </c>
      <c r="P569" s="399">
        <f t="shared" si="64"/>
        <v>11193</v>
      </c>
    </row>
    <row r="570" spans="1:17" s="5" customFormat="1" ht="69.95" customHeight="1">
      <c r="A570" s="277">
        <f t="shared" si="66"/>
        <v>569</v>
      </c>
      <c r="B570" s="272" t="s">
        <v>260</v>
      </c>
      <c r="C570" s="273" t="s">
        <v>279</v>
      </c>
      <c r="D570" s="255" t="s">
        <v>686</v>
      </c>
      <c r="E570" s="272" t="s">
        <v>20</v>
      </c>
      <c r="F570" s="311" t="s">
        <v>20</v>
      </c>
      <c r="G570" s="272" t="s">
        <v>262</v>
      </c>
      <c r="H570" s="274">
        <v>9004464356452</v>
      </c>
      <c r="I570" s="278">
        <v>39219010</v>
      </c>
      <c r="J570" s="276" t="s">
        <v>20</v>
      </c>
      <c r="K570" s="277" t="s">
        <v>20</v>
      </c>
      <c r="L570" s="275" t="s">
        <v>20</v>
      </c>
      <c r="M570" s="277" t="s">
        <v>20</v>
      </c>
      <c r="N570" s="271" t="s">
        <v>20</v>
      </c>
      <c r="O570" s="319">
        <v>2000</v>
      </c>
      <c r="P570" s="399">
        <f t="shared" si="64"/>
        <v>2460</v>
      </c>
    </row>
    <row r="571" spans="1:17" s="5" customFormat="1" ht="69.95" customHeight="1">
      <c r="A571" s="277">
        <f t="shared" si="66"/>
        <v>570</v>
      </c>
      <c r="B571" s="272" t="s">
        <v>260</v>
      </c>
      <c r="C571" s="273">
        <v>367380</v>
      </c>
      <c r="D571" s="255" t="s">
        <v>469</v>
      </c>
      <c r="E571" s="272">
        <v>1500</v>
      </c>
      <c r="F571" s="311" t="s">
        <v>20</v>
      </c>
      <c r="G571" s="272" t="s">
        <v>262</v>
      </c>
      <c r="H571" s="274">
        <v>9004464404696</v>
      </c>
      <c r="I571" s="278">
        <v>84191900</v>
      </c>
      <c r="J571" s="276">
        <v>2227</v>
      </c>
      <c r="K571" s="277">
        <v>1200</v>
      </c>
      <c r="L571" s="275">
        <v>1200</v>
      </c>
      <c r="M571" s="277">
        <v>239</v>
      </c>
      <c r="N571" s="271">
        <f t="shared" si="67"/>
        <v>117.11</v>
      </c>
      <c r="O571" s="319">
        <v>11100</v>
      </c>
      <c r="P571" s="399">
        <f t="shared" si="64"/>
        <v>13653</v>
      </c>
      <c r="Q571"/>
    </row>
    <row r="572" spans="1:17" s="5" customFormat="1" ht="69.95" customHeight="1">
      <c r="A572" s="277">
        <f t="shared" si="66"/>
        <v>571</v>
      </c>
      <c r="B572" s="272" t="s">
        <v>260</v>
      </c>
      <c r="C572" s="273" t="s">
        <v>280</v>
      </c>
      <c r="D572" s="255" t="s">
        <v>687</v>
      </c>
      <c r="E572" s="272" t="s">
        <v>20</v>
      </c>
      <c r="F572" s="311" t="s">
        <v>20</v>
      </c>
      <c r="G572" s="272" t="s">
        <v>262</v>
      </c>
      <c r="H572" s="274">
        <v>9004464356469</v>
      </c>
      <c r="I572" s="278">
        <v>39219010</v>
      </c>
      <c r="J572" s="276" t="s">
        <v>20</v>
      </c>
      <c r="K572" s="277" t="s">
        <v>20</v>
      </c>
      <c r="L572" s="275" t="s">
        <v>20</v>
      </c>
      <c r="M572" s="277" t="s">
        <v>20</v>
      </c>
      <c r="N572" s="271" t="s">
        <v>20</v>
      </c>
      <c r="O572" s="319">
        <v>2000</v>
      </c>
      <c r="P572" s="399">
        <f t="shared" si="64"/>
        <v>2460</v>
      </c>
      <c r="Q572"/>
    </row>
    <row r="573" spans="1:17" s="5" customFormat="1" ht="69.95" customHeight="1">
      <c r="A573" s="277">
        <f t="shared" si="66"/>
        <v>572</v>
      </c>
      <c r="B573" s="272" t="s">
        <v>260</v>
      </c>
      <c r="C573" s="273" t="s">
        <v>281</v>
      </c>
      <c r="D573" s="255" t="s">
        <v>690</v>
      </c>
      <c r="E573" s="272"/>
      <c r="F573" s="311">
        <v>3.3</v>
      </c>
      <c r="G573" s="272" t="s">
        <v>262</v>
      </c>
      <c r="H573" s="274">
        <v>9004464127526</v>
      </c>
      <c r="I573" s="275" t="s">
        <v>224</v>
      </c>
      <c r="J573" s="276">
        <v>550</v>
      </c>
      <c r="K573" s="277">
        <v>185</v>
      </c>
      <c r="L573" s="275">
        <v>185</v>
      </c>
      <c r="M573" s="277">
        <v>2.2999999999999998</v>
      </c>
      <c r="N573" s="271">
        <f t="shared" si="67"/>
        <v>1.127</v>
      </c>
      <c r="O573" s="319">
        <v>656.55937359655502</v>
      </c>
      <c r="P573" s="399">
        <f t="shared" si="64"/>
        <v>807.56802952376268</v>
      </c>
      <c r="Q573"/>
    </row>
    <row r="574" spans="1:17" s="5" customFormat="1" ht="69.95" customHeight="1">
      <c r="A574" s="277">
        <f t="shared" si="66"/>
        <v>573</v>
      </c>
      <c r="B574" s="272" t="s">
        <v>260</v>
      </c>
      <c r="C574" s="273" t="s">
        <v>282</v>
      </c>
      <c r="D574" s="255" t="s">
        <v>691</v>
      </c>
      <c r="E574" s="272" t="s">
        <v>20</v>
      </c>
      <c r="F574" s="311">
        <v>3.8</v>
      </c>
      <c r="G574" s="272" t="s">
        <v>262</v>
      </c>
      <c r="H574" s="274">
        <v>9004464127540</v>
      </c>
      <c r="I574" s="275" t="s">
        <v>224</v>
      </c>
      <c r="J574" s="276">
        <v>550</v>
      </c>
      <c r="K574" s="277">
        <v>185</v>
      </c>
      <c r="L574" s="275">
        <v>185</v>
      </c>
      <c r="M574" s="277">
        <v>2.6</v>
      </c>
      <c r="N574" s="271">
        <f t="shared" si="67"/>
        <v>1.274</v>
      </c>
      <c r="O574" s="319">
        <v>791.25714507955786</v>
      </c>
      <c r="P574" s="399">
        <f t="shared" si="64"/>
        <v>973.24628844785616</v>
      </c>
      <c r="Q574"/>
    </row>
    <row r="575" spans="1:17" s="5" customFormat="1" ht="69.95" customHeight="1">
      <c r="A575" s="277">
        <f t="shared" si="66"/>
        <v>574</v>
      </c>
      <c r="B575" s="272" t="s">
        <v>260</v>
      </c>
      <c r="C575" s="273">
        <v>947090</v>
      </c>
      <c r="D575" s="255" t="s">
        <v>692</v>
      </c>
      <c r="E575" s="272" t="s">
        <v>20</v>
      </c>
      <c r="F575" s="311">
        <v>6</v>
      </c>
      <c r="G575" s="272" t="s">
        <v>262</v>
      </c>
      <c r="H575" s="274">
        <v>9004464127571</v>
      </c>
      <c r="I575" s="275" t="s">
        <v>224</v>
      </c>
      <c r="J575" s="276">
        <v>550</v>
      </c>
      <c r="K575" s="277">
        <v>185</v>
      </c>
      <c r="L575" s="275">
        <v>185</v>
      </c>
      <c r="M575" s="277">
        <v>2.8</v>
      </c>
      <c r="N575" s="271">
        <f t="shared" si="67"/>
        <v>1.3719999999999999</v>
      </c>
      <c r="O575" s="319">
        <v>840.90851339993503</v>
      </c>
      <c r="P575" s="399">
        <f t="shared" si="64"/>
        <v>1034.3174714819202</v>
      </c>
      <c r="Q575"/>
    </row>
    <row r="576" spans="1:17" s="5" customFormat="1" ht="69.95" customHeight="1">
      <c r="A576" s="277">
        <f t="shared" si="66"/>
        <v>575</v>
      </c>
      <c r="B576" s="272" t="s">
        <v>260</v>
      </c>
      <c r="C576" s="273" t="s">
        <v>283</v>
      </c>
      <c r="D576" s="255" t="s">
        <v>693</v>
      </c>
      <c r="E576" s="272" t="s">
        <v>20</v>
      </c>
      <c r="F576" s="311">
        <v>3</v>
      </c>
      <c r="G576" s="272" t="s">
        <v>262</v>
      </c>
      <c r="H576" s="274">
        <v>9004464303050</v>
      </c>
      <c r="I576" s="275" t="s">
        <v>224</v>
      </c>
      <c r="J576" s="276">
        <v>390</v>
      </c>
      <c r="K576" s="277">
        <v>100</v>
      </c>
      <c r="L576" s="275">
        <v>100</v>
      </c>
      <c r="M576" s="277">
        <v>1.7</v>
      </c>
      <c r="N576" s="271">
        <f t="shared" si="67"/>
        <v>0.83299999999999996</v>
      </c>
      <c r="O576" s="319">
        <v>958.03166688834892</v>
      </c>
      <c r="P576" s="399">
        <f t="shared" si="64"/>
        <v>1178.378950272669</v>
      </c>
      <c r="Q576"/>
    </row>
    <row r="577" spans="1:17" s="5" customFormat="1" ht="69.95" customHeight="1">
      <c r="A577" s="277">
        <f t="shared" si="66"/>
        <v>576</v>
      </c>
      <c r="B577" s="272" t="s">
        <v>260</v>
      </c>
      <c r="C577" s="273" t="s">
        <v>284</v>
      </c>
      <c r="D577" s="255" t="s">
        <v>694</v>
      </c>
      <c r="E577" s="272" t="s">
        <v>20</v>
      </c>
      <c r="F577" s="311">
        <v>6</v>
      </c>
      <c r="G577" s="272" t="s">
        <v>262</v>
      </c>
      <c r="H577" s="274">
        <v>9004464303081</v>
      </c>
      <c r="I577" s="275" t="s">
        <v>224</v>
      </c>
      <c r="J577" s="276">
        <v>620</v>
      </c>
      <c r="K577" s="277">
        <v>100</v>
      </c>
      <c r="L577" s="275">
        <v>100</v>
      </c>
      <c r="M577" s="277">
        <v>2.06</v>
      </c>
      <c r="N577" s="271">
        <f t="shared" si="67"/>
        <v>1.0094000000000001</v>
      </c>
      <c r="O577" s="319">
        <v>1039.2681878283715</v>
      </c>
      <c r="P577" s="399">
        <f t="shared" si="64"/>
        <v>1278.2998710288969</v>
      </c>
      <c r="Q577"/>
    </row>
    <row r="578" spans="1:17" s="5" customFormat="1" ht="69.95" customHeight="1">
      <c r="A578" s="277">
        <f t="shared" si="66"/>
        <v>577</v>
      </c>
      <c r="B578" s="272" t="s">
        <v>260</v>
      </c>
      <c r="C578" s="273" t="s">
        <v>285</v>
      </c>
      <c r="D578" s="272" t="s">
        <v>695</v>
      </c>
      <c r="E578" s="272" t="s">
        <v>20</v>
      </c>
      <c r="F578" s="311">
        <v>7.5</v>
      </c>
      <c r="G578" s="272" t="s">
        <v>262</v>
      </c>
      <c r="H578" s="274">
        <v>9004464134401</v>
      </c>
      <c r="I578" s="275" t="s">
        <v>224</v>
      </c>
      <c r="J578" s="276">
        <v>1050</v>
      </c>
      <c r="K578" s="277">
        <v>185</v>
      </c>
      <c r="L578" s="275">
        <v>185</v>
      </c>
      <c r="M578" s="277">
        <v>5</v>
      </c>
      <c r="N578" s="271">
        <f t="shared" si="67"/>
        <v>2.4500000000000002</v>
      </c>
      <c r="O578" s="319">
        <v>1480.3986826486578</v>
      </c>
      <c r="P578" s="399">
        <f t="shared" si="64"/>
        <v>1820.8903796578491</v>
      </c>
      <c r="Q578"/>
    </row>
    <row r="579" spans="1:17" s="5" customFormat="1" ht="69.95" customHeight="1">
      <c r="A579" s="279"/>
      <c r="B579" s="280"/>
      <c r="C579" s="281"/>
      <c r="D579" s="282"/>
      <c r="E579" s="282"/>
      <c r="F579" s="283"/>
      <c r="G579" s="280"/>
      <c r="H579" s="284"/>
      <c r="I579" s="285"/>
      <c r="J579" s="279"/>
      <c r="K579" s="279"/>
      <c r="L579" s="286"/>
      <c r="M579" s="279"/>
      <c r="N579" s="287"/>
      <c r="O579" s="320"/>
      <c r="P579" s="330"/>
    </row>
    <row r="580" spans="1:17" s="5" customFormat="1" ht="69.95" customHeight="1">
      <c r="A580" s="279"/>
      <c r="B580" s="280"/>
      <c r="C580" s="281"/>
      <c r="D580" s="282"/>
      <c r="E580" s="282"/>
      <c r="F580" s="283"/>
      <c r="G580" s="280"/>
      <c r="H580" s="284"/>
      <c r="I580" s="285"/>
      <c r="J580" s="279"/>
      <c r="K580" s="279"/>
      <c r="L580" s="286"/>
      <c r="M580" s="279"/>
      <c r="N580" s="341"/>
      <c r="O580" s="320"/>
      <c r="P580" s="330"/>
    </row>
    <row r="581" spans="1:17" s="5" customFormat="1" ht="69.95" customHeight="1">
      <c r="A581" s="279"/>
      <c r="B581" s="280"/>
      <c r="C581" s="281"/>
      <c r="D581" s="282"/>
      <c r="E581" s="282"/>
      <c r="F581" s="283"/>
      <c r="G581" s="280"/>
      <c r="H581" s="284"/>
      <c r="I581" s="285"/>
      <c r="J581" s="279"/>
      <c r="K581" s="279"/>
      <c r="L581" s="286"/>
      <c r="M581" s="279"/>
      <c r="N581" s="287"/>
      <c r="O581" s="320"/>
      <c r="P581" s="330"/>
    </row>
    <row r="582" spans="1:17" s="5" customFormat="1" ht="69.95" customHeight="1">
      <c r="A582" s="279"/>
      <c r="B582" s="280"/>
      <c r="C582" s="281"/>
      <c r="D582" s="282"/>
      <c r="E582" s="282"/>
      <c r="F582" s="283"/>
      <c r="G582" s="280"/>
      <c r="H582" s="284"/>
      <c r="I582" s="285"/>
      <c r="J582" s="279"/>
      <c r="K582" s="279"/>
      <c r="L582" s="286"/>
      <c r="M582" s="279"/>
      <c r="N582" s="341"/>
      <c r="O582" s="320"/>
      <c r="P582" s="330"/>
    </row>
    <row r="583" spans="1:17" s="5" customFormat="1" ht="69.95" customHeight="1">
      <c r="A583" s="279"/>
      <c r="B583" s="280"/>
      <c r="C583" s="281"/>
      <c r="D583" s="282"/>
      <c r="E583" s="282"/>
      <c r="F583" s="283"/>
      <c r="G583" s="280"/>
      <c r="H583" s="284"/>
      <c r="I583" s="285"/>
      <c r="J583" s="279"/>
      <c r="K583" s="279"/>
      <c r="L583" s="286"/>
      <c r="M583" s="279"/>
      <c r="N583" s="287"/>
      <c r="O583" s="320"/>
      <c r="P583" s="330"/>
    </row>
    <row r="584" spans="1:17" s="5" customFormat="1" ht="69.95" customHeight="1">
      <c r="A584" s="279"/>
      <c r="B584" s="280"/>
      <c r="C584" s="281"/>
      <c r="D584" s="282"/>
      <c r="E584" s="282"/>
      <c r="F584" s="283"/>
      <c r="G584" s="280"/>
      <c r="H584" s="284"/>
      <c r="I584" s="285"/>
      <c r="J584" s="279"/>
      <c r="K584" s="279"/>
      <c r="L584" s="286"/>
      <c r="M584" s="279"/>
      <c r="N584" s="341"/>
      <c r="O584" s="320"/>
      <c r="P584" s="330"/>
    </row>
    <row r="585" spans="1:17" s="5" customFormat="1" ht="69.95" customHeight="1">
      <c r="A585" s="279"/>
      <c r="B585" s="280"/>
      <c r="C585" s="281"/>
      <c r="D585" s="282"/>
      <c r="E585" s="282"/>
      <c r="F585" s="283"/>
      <c r="G585" s="280"/>
      <c r="H585" s="284"/>
      <c r="I585" s="285"/>
      <c r="J585" s="279"/>
      <c r="K585" s="279"/>
      <c r="L585" s="286"/>
      <c r="M585" s="279"/>
      <c r="N585" s="287"/>
      <c r="O585" s="320"/>
      <c r="P585" s="330"/>
    </row>
    <row r="586" spans="1:17" s="5" customFormat="1" ht="69.95" customHeight="1">
      <c r="A586" s="279"/>
      <c r="B586" s="280"/>
      <c r="C586" s="281"/>
      <c r="D586" s="282"/>
      <c r="E586" s="282"/>
      <c r="F586" s="283"/>
      <c r="G586" s="280"/>
      <c r="H586" s="284"/>
      <c r="I586" s="285"/>
      <c r="J586" s="279"/>
      <c r="K586" s="279"/>
      <c r="L586" s="286"/>
      <c r="M586" s="279"/>
      <c r="N586" s="341"/>
      <c r="O586" s="320"/>
      <c r="P586" s="330"/>
    </row>
    <row r="587" spans="1:17" s="5" customFormat="1" ht="69.95" customHeight="1">
      <c r="A587" s="279"/>
      <c r="B587" s="280"/>
      <c r="C587" s="281"/>
      <c r="D587" s="282"/>
      <c r="E587" s="282"/>
      <c r="F587" s="283"/>
      <c r="G587" s="280"/>
      <c r="H587" s="284"/>
      <c r="I587" s="285"/>
      <c r="J587" s="279"/>
      <c r="K587" s="279"/>
      <c r="L587" s="286"/>
      <c r="M587" s="279"/>
      <c r="N587" s="287"/>
      <c r="O587" s="320"/>
      <c r="P587" s="330"/>
    </row>
    <row r="588" spans="1:17" s="5" customFormat="1" ht="69.95" customHeight="1">
      <c r="A588" s="279"/>
      <c r="B588" s="280"/>
      <c r="C588" s="281"/>
      <c r="D588" s="282"/>
      <c r="E588" s="282"/>
      <c r="F588" s="283"/>
      <c r="G588" s="280"/>
      <c r="H588" s="284"/>
      <c r="I588" s="285"/>
      <c r="J588" s="279"/>
      <c r="K588" s="279"/>
      <c r="L588" s="286"/>
      <c r="M588" s="279"/>
      <c r="N588" s="341"/>
      <c r="O588" s="320"/>
      <c r="P588" s="330"/>
    </row>
    <row r="589" spans="1:17" s="5" customFormat="1" ht="69.95" customHeight="1">
      <c r="A589" s="279"/>
      <c r="B589" s="280"/>
      <c r="C589" s="281"/>
      <c r="D589" s="282"/>
      <c r="E589" s="282"/>
      <c r="F589" s="283"/>
      <c r="G589" s="280"/>
      <c r="H589" s="284"/>
      <c r="I589" s="285"/>
      <c r="J589" s="279"/>
      <c r="K589" s="279"/>
      <c r="L589" s="286"/>
      <c r="M589" s="279"/>
      <c r="N589" s="287"/>
      <c r="O589" s="320"/>
      <c r="P589" s="330"/>
    </row>
    <row r="590" spans="1:17" s="5" customFormat="1" ht="69.95" customHeight="1">
      <c r="A590" s="279"/>
      <c r="B590" s="280"/>
      <c r="C590" s="281"/>
      <c r="D590" s="282"/>
      <c r="E590" s="282"/>
      <c r="F590" s="283"/>
      <c r="G590" s="280"/>
      <c r="H590" s="284"/>
      <c r="I590" s="285"/>
      <c r="J590" s="279"/>
      <c r="K590" s="279"/>
      <c r="L590" s="286"/>
      <c r="M590" s="279"/>
      <c r="N590" s="341"/>
      <c r="O590" s="320"/>
      <c r="P590" s="330"/>
    </row>
    <row r="591" spans="1:17" s="5" customFormat="1" ht="69.95" customHeight="1">
      <c r="A591" s="279"/>
      <c r="B591" s="280"/>
      <c r="C591" s="281"/>
      <c r="D591" s="282"/>
      <c r="E591" s="282"/>
      <c r="F591" s="283"/>
      <c r="G591" s="280"/>
      <c r="H591" s="284"/>
      <c r="I591" s="285"/>
      <c r="J591" s="279"/>
      <c r="K591" s="279"/>
      <c r="L591" s="286"/>
      <c r="M591" s="279"/>
      <c r="N591" s="287"/>
      <c r="O591" s="320"/>
      <c r="P591" s="330"/>
    </row>
    <row r="592" spans="1:17" s="5" customFormat="1" ht="69.95" customHeight="1">
      <c r="A592" s="279"/>
      <c r="B592" s="280"/>
      <c r="C592" s="281"/>
      <c r="D592" s="282"/>
      <c r="E592" s="282"/>
      <c r="F592" s="283"/>
      <c r="G592" s="280"/>
      <c r="H592" s="284"/>
      <c r="I592" s="285"/>
      <c r="J592" s="279"/>
      <c r="K592" s="279"/>
      <c r="L592" s="286"/>
      <c r="M592" s="279"/>
      <c r="N592" s="341"/>
      <c r="O592" s="320"/>
      <c r="P592" s="330"/>
    </row>
    <row r="593" spans="1:16" s="5" customFormat="1" ht="69.95" customHeight="1">
      <c r="A593" s="279"/>
      <c r="B593" s="280"/>
      <c r="C593" s="281"/>
      <c r="D593" s="282"/>
      <c r="E593" s="282"/>
      <c r="F593" s="283"/>
      <c r="G593" s="280"/>
      <c r="H593" s="284"/>
      <c r="I593" s="285"/>
      <c r="J593" s="279"/>
      <c r="K593" s="279"/>
      <c r="L593" s="286"/>
      <c r="M593" s="279"/>
      <c r="N593" s="287"/>
      <c r="O593" s="320"/>
      <c r="P593" s="330"/>
    </row>
    <row r="594" spans="1:16" ht="69.95" customHeight="1">
      <c r="A594" s="279"/>
      <c r="B594" s="280"/>
      <c r="C594" s="281"/>
      <c r="D594" s="282"/>
      <c r="E594" s="282"/>
      <c r="F594" s="283"/>
      <c r="G594" s="280"/>
      <c r="H594" s="284"/>
      <c r="I594" s="285"/>
      <c r="J594" s="279"/>
      <c r="K594" s="279"/>
      <c r="L594" s="286"/>
      <c r="M594" s="279"/>
      <c r="N594" s="341"/>
      <c r="O594" s="320"/>
      <c r="P594" s="330"/>
    </row>
    <row r="595" spans="1:16" ht="69.95" customHeight="1">
      <c r="A595" s="279"/>
      <c r="B595" s="280"/>
      <c r="C595" s="281"/>
      <c r="D595" s="282"/>
      <c r="E595" s="282"/>
      <c r="F595" s="283"/>
      <c r="G595" s="280"/>
      <c r="H595" s="284"/>
      <c r="I595" s="285"/>
      <c r="J595" s="279"/>
      <c r="K595" s="279"/>
      <c r="L595" s="286"/>
      <c r="M595" s="279"/>
      <c r="N595" s="287"/>
      <c r="O595" s="320"/>
      <c r="P595" s="330"/>
    </row>
    <row r="596" spans="1:16" ht="69.95" customHeight="1">
      <c r="A596" s="279"/>
      <c r="B596" s="280"/>
      <c r="C596" s="281"/>
      <c r="D596" s="282"/>
      <c r="E596" s="282"/>
      <c r="F596" s="283"/>
      <c r="G596" s="280"/>
      <c r="H596" s="288"/>
      <c r="I596" s="288"/>
      <c r="J596" s="279"/>
      <c r="K596" s="279"/>
      <c r="L596" s="289"/>
      <c r="M596" s="279"/>
      <c r="N596" s="341"/>
      <c r="O596" s="321"/>
      <c r="P596" s="330"/>
    </row>
    <row r="597" spans="1:16" ht="69.95" customHeight="1">
      <c r="A597" s="279"/>
      <c r="B597" s="280"/>
      <c r="C597" s="281"/>
      <c r="D597" s="282"/>
      <c r="E597" s="282"/>
      <c r="F597" s="283"/>
      <c r="G597" s="280"/>
      <c r="H597" s="284"/>
      <c r="I597" s="284"/>
      <c r="J597" s="279"/>
      <c r="K597" s="279"/>
      <c r="L597" s="286"/>
      <c r="M597" s="279"/>
      <c r="N597" s="341"/>
      <c r="O597" s="320"/>
      <c r="P597" s="330"/>
    </row>
    <row r="598" spans="1:16" ht="69.95" customHeight="1">
      <c r="A598" s="279"/>
      <c r="B598" s="280"/>
      <c r="C598" s="281"/>
      <c r="D598" s="282"/>
      <c r="E598" s="282"/>
      <c r="F598" s="283"/>
      <c r="G598" s="280"/>
      <c r="H598" s="284"/>
      <c r="I598" s="284"/>
      <c r="J598" s="279"/>
      <c r="K598" s="279"/>
      <c r="L598" s="286"/>
      <c r="M598" s="279"/>
      <c r="N598" s="341"/>
      <c r="O598" s="320"/>
      <c r="P598" s="330"/>
    </row>
    <row r="599" spans="1:16" ht="69.95" customHeight="1">
      <c r="A599" s="279"/>
      <c r="B599" s="280"/>
      <c r="C599" s="281"/>
      <c r="D599" s="282"/>
      <c r="E599" s="282"/>
      <c r="F599" s="283"/>
      <c r="G599" s="280"/>
      <c r="H599" s="284"/>
      <c r="I599" s="284"/>
      <c r="J599" s="279"/>
      <c r="K599" s="279"/>
      <c r="L599" s="286"/>
      <c r="M599" s="279"/>
      <c r="N599" s="341"/>
      <c r="O599" s="320"/>
      <c r="P599" s="330"/>
    </row>
    <row r="600" spans="1:16" ht="69.95" customHeight="1">
      <c r="A600" s="279"/>
      <c r="B600" s="280"/>
      <c r="C600" s="281"/>
      <c r="D600" s="282"/>
      <c r="E600" s="282"/>
      <c r="F600" s="283"/>
      <c r="G600" s="280"/>
      <c r="H600" s="284"/>
      <c r="I600" s="284"/>
      <c r="J600" s="279"/>
      <c r="K600" s="279"/>
      <c r="L600" s="286"/>
      <c r="M600" s="279"/>
      <c r="N600" s="341"/>
      <c r="O600" s="320"/>
      <c r="P600" s="330"/>
    </row>
    <row r="601" spans="1:16" ht="69.95" customHeight="1">
      <c r="A601" s="279"/>
      <c r="B601" s="280"/>
      <c r="C601" s="281"/>
      <c r="D601" s="282"/>
      <c r="E601" s="282"/>
      <c r="F601" s="283"/>
      <c r="G601" s="280"/>
      <c r="H601" s="284"/>
      <c r="I601" s="284"/>
      <c r="J601" s="279"/>
      <c r="K601" s="279"/>
      <c r="L601" s="286"/>
      <c r="M601" s="279"/>
      <c r="N601" s="341"/>
      <c r="O601" s="320"/>
      <c r="P601" s="330"/>
    </row>
    <row r="602" spans="1:16" ht="69.95" customHeight="1"/>
    <row r="603" spans="1:16" ht="69.95" customHeight="1"/>
    <row r="604" spans="1:16" ht="69.95" customHeight="1"/>
    <row r="605" spans="1:16" ht="69.95" customHeight="1"/>
    <row r="606" spans="1:16" ht="69.95" customHeight="1"/>
    <row r="607" spans="1:16" ht="69.95" customHeight="1"/>
    <row r="608" spans="1:16" ht="69.95" customHeight="1"/>
    <row r="609" ht="69.95" customHeight="1"/>
    <row r="610" ht="69.95" customHeight="1"/>
    <row r="611" ht="69.95" customHeight="1"/>
    <row r="612" ht="69.95" customHeight="1"/>
    <row r="613" ht="69.95" customHeight="1"/>
    <row r="614" ht="69.95" customHeight="1"/>
    <row r="615" ht="69.95" customHeight="1"/>
    <row r="616" ht="69.95" customHeight="1"/>
    <row r="617" ht="69.95" customHeight="1"/>
    <row r="618" ht="69.95" customHeight="1"/>
    <row r="619" ht="69.95" customHeight="1"/>
    <row r="620" ht="69.95" customHeight="1"/>
    <row r="621" ht="69.95" customHeight="1"/>
    <row r="622" ht="69.95" customHeight="1"/>
    <row r="623" ht="69.95" customHeight="1"/>
    <row r="624" ht="69.95" customHeight="1"/>
    <row r="625" ht="69.95" customHeight="1"/>
    <row r="626" ht="69.95" customHeight="1"/>
    <row r="627" ht="69.95" customHeight="1"/>
    <row r="628" ht="69.95" customHeight="1"/>
    <row r="629" ht="69.95" customHeight="1"/>
    <row r="630" ht="69.95" customHeight="1"/>
    <row r="631" ht="69.95" customHeight="1"/>
    <row r="632" ht="69.95" customHeight="1"/>
    <row r="633" ht="69.95" customHeight="1"/>
    <row r="634" ht="69.95" customHeight="1"/>
    <row r="635" ht="69.95" customHeight="1"/>
    <row r="636" ht="69.95" customHeight="1"/>
    <row r="637" ht="69.95" customHeight="1"/>
    <row r="638" ht="69.95" customHeight="1"/>
  </sheetData>
  <autoFilter ref="A3:P578" xr:uid="{A47E5F8C-68D6-4F2C-A523-54DB892A6594}">
    <filterColumn colId="9" showButton="0"/>
    <filterColumn colId="10" showButton="0"/>
    <filterColumn colId="11" showButton="0"/>
  </autoFilter>
  <mergeCells count="124">
    <mergeCell ref="J280:M280"/>
    <mergeCell ref="J309:M309"/>
    <mergeCell ref="O309:P309"/>
    <mergeCell ref="J301:M301"/>
    <mergeCell ref="J302:M302"/>
    <mergeCell ref="J303:M303"/>
    <mergeCell ref="J304:M304"/>
    <mergeCell ref="J305:M305"/>
    <mergeCell ref="J306:M306"/>
    <mergeCell ref="O306:P306"/>
    <mergeCell ref="J307:M307"/>
    <mergeCell ref="O307:P307"/>
    <mergeCell ref="J308:M308"/>
    <mergeCell ref="O308:P308"/>
    <mergeCell ref="J300:M300"/>
    <mergeCell ref="J289:M289"/>
    <mergeCell ref="J290:M290"/>
    <mergeCell ref="J291:M291"/>
    <mergeCell ref="J292:M292"/>
    <mergeCell ref="J293:M293"/>
    <mergeCell ref="J294:M294"/>
    <mergeCell ref="J295:M295"/>
    <mergeCell ref="J296:M296"/>
    <mergeCell ref="J297:M297"/>
    <mergeCell ref="J313:M313"/>
    <mergeCell ref="O313:P313"/>
    <mergeCell ref="O486:P486"/>
    <mergeCell ref="O487:P487"/>
    <mergeCell ref="O488:P488"/>
    <mergeCell ref="J314:M314"/>
    <mergeCell ref="J315:M315"/>
    <mergeCell ref="J316:M316"/>
    <mergeCell ref="J310:M310"/>
    <mergeCell ref="O310:P310"/>
    <mergeCell ref="J311:M311"/>
    <mergeCell ref="O311:P311"/>
    <mergeCell ref="J312:M312"/>
    <mergeCell ref="O312:P312"/>
    <mergeCell ref="J298:M298"/>
    <mergeCell ref="J299:M299"/>
    <mergeCell ref="J288:M288"/>
    <mergeCell ref="J246:M246"/>
    <mergeCell ref="J247:M247"/>
    <mergeCell ref="J248:M248"/>
    <mergeCell ref="J249:M249"/>
    <mergeCell ref="J250:M250"/>
    <mergeCell ref="J270:M270"/>
    <mergeCell ref="J271:M271"/>
    <mergeCell ref="J272:M272"/>
    <mergeCell ref="J273:M273"/>
    <mergeCell ref="J286:M286"/>
    <mergeCell ref="J287:M287"/>
    <mergeCell ref="J251:M251"/>
    <mergeCell ref="J252:M252"/>
    <mergeCell ref="J253:M253"/>
    <mergeCell ref="J254:M254"/>
    <mergeCell ref="J259:M259"/>
    <mergeCell ref="J282:M282"/>
    <mergeCell ref="J285:M285"/>
    <mergeCell ref="J284:M284"/>
    <mergeCell ref="J283:M283"/>
    <mergeCell ref="J281:M281"/>
    <mergeCell ref="O196:P196"/>
    <mergeCell ref="O197:P197"/>
    <mergeCell ref="O198:P198"/>
    <mergeCell ref="O199:P199"/>
    <mergeCell ref="J264:M264"/>
    <mergeCell ref="J265:M265"/>
    <mergeCell ref="J266:M266"/>
    <mergeCell ref="J267:M267"/>
    <mergeCell ref="J242:M242"/>
    <mergeCell ref="J243:M243"/>
    <mergeCell ref="J244:M244"/>
    <mergeCell ref="J255:M255"/>
    <mergeCell ref="J256:M256"/>
    <mergeCell ref="J257:M257"/>
    <mergeCell ref="J258:M258"/>
    <mergeCell ref="J260:M260"/>
    <mergeCell ref="J278:M278"/>
    <mergeCell ref="J279:M279"/>
    <mergeCell ref="O195:P195"/>
    <mergeCell ref="O144:P144"/>
    <mergeCell ref="O145:P145"/>
    <mergeCell ref="O146:P146"/>
    <mergeCell ref="O147:P147"/>
    <mergeCell ref="O148:P148"/>
    <mergeCell ref="O149:P149"/>
    <mergeCell ref="O150:P150"/>
    <mergeCell ref="O151:P151"/>
    <mergeCell ref="O152:P152"/>
    <mergeCell ref="O153:P153"/>
    <mergeCell ref="O194:P194"/>
    <mergeCell ref="J261:M261"/>
    <mergeCell ref="J262:M262"/>
    <mergeCell ref="J263:M263"/>
    <mergeCell ref="J268:M268"/>
    <mergeCell ref="J269:M269"/>
    <mergeCell ref="J274:M274"/>
    <mergeCell ref="J275:M275"/>
    <mergeCell ref="J276:M276"/>
    <mergeCell ref="J277:M277"/>
    <mergeCell ref="J245:M245"/>
    <mergeCell ref="O143:P143"/>
    <mergeCell ref="J3:M3"/>
    <mergeCell ref="N3:N4"/>
    <mergeCell ref="O3:O4"/>
    <mergeCell ref="P3:P4"/>
    <mergeCell ref="O136:P136"/>
    <mergeCell ref="O137:P137"/>
    <mergeCell ref="O138:P138"/>
    <mergeCell ref="O139:P139"/>
    <mergeCell ref="O140:P140"/>
    <mergeCell ref="O141:P141"/>
    <mergeCell ref="O142:P142"/>
    <mergeCell ref="D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29" fitToHeight="0" orientation="portrait" r:id="rId1"/>
  <headerFooter>
    <oddHeader>&amp;F</oddHeader>
  </headerFooter>
  <ignoredErrors>
    <ignoredError sqref="I312 N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F9E9AF785B9041A57EDFCEBDA636A4" ma:contentTypeVersion="18" ma:contentTypeDescription="Crée un document." ma:contentTypeScope="" ma:versionID="3393f32e5c9a986e652aeb67e87312bb">
  <xsd:schema xmlns:xsd="http://www.w3.org/2001/XMLSchema" xmlns:xs="http://www.w3.org/2001/XMLSchema" xmlns:p="http://schemas.microsoft.com/office/2006/metadata/properties" xmlns:ns3="f954c4e2-af28-4623-a567-920ae34859ee" xmlns:ns4="20d96c48-caea-4917-95a0-d9790a7aba7a" targetNamespace="http://schemas.microsoft.com/office/2006/metadata/properties" ma:root="true" ma:fieldsID="544af6a031b2098c67de96aa4d626ee7" ns3:_="" ns4:_="">
    <xsd:import namespace="f954c4e2-af28-4623-a567-920ae34859ee"/>
    <xsd:import namespace="20d96c48-caea-4917-95a0-d9790a7aba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4c4e2-af28-4623-a567-920ae3485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96c48-caea-4917-95a0-d9790a7ab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54c4e2-af28-4623-a567-920ae34859ee" xsi:nil="true"/>
  </documentManagement>
</p:properties>
</file>

<file path=customXml/itemProps1.xml><?xml version="1.0" encoding="utf-8"?>
<ds:datastoreItem xmlns:ds="http://schemas.openxmlformats.org/officeDocument/2006/customXml" ds:itemID="{A667CB04-9F7F-4B1F-B326-E69198409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4c4e2-af28-4623-a567-920ae34859ee"/>
    <ds:schemaRef ds:uri="20d96c48-caea-4917-95a0-d9790a7ab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576A1E-371D-4DD4-A323-C55B446CF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3FEF5-B1DB-4460-9058-8537F22D3011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20d96c48-caea-4917-95a0-d9790a7aba7a"/>
    <ds:schemaRef ds:uri="f954c4e2-af28-4623-a567-920ae34859e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GAPolska cennik 2026 edycja 1</vt:lpstr>
      <vt:lpstr>'GAPolska cennik 2026 edycja 1'!Print_Titles</vt:lpstr>
      <vt:lpstr>'GAPolska cennik 2026 edycja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MYSLIWIEC</dc:creator>
  <cp:lastModifiedBy>Arkadiusz MYSLIWIEC</cp:lastModifiedBy>
  <cp:lastPrinted>2026-01-31T13:00:30Z</cp:lastPrinted>
  <dcterms:created xsi:type="dcterms:W3CDTF">2025-06-02T08:47:58Z</dcterms:created>
  <dcterms:modified xsi:type="dcterms:W3CDTF">2026-01-31T13:00:30Z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0x010100E7F9E9AF785B9041A57EDFCEBDA636A4</vt:lpwstr>
  </property>
</Properties>
</file>